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4640" activeTab="1"/>
  </bookViews>
  <sheets>
    <sheet name="Faktoren" sheetId="1" r:id="rId1"/>
    <sheet name="Tabelle5" sheetId="7" r:id="rId2"/>
    <sheet name="Dichte" sheetId="2" r:id="rId3"/>
    <sheet name="Epsilon" sheetId="3" r:id="rId4"/>
  </sheets>
  <definedNames>
    <definedName name="_xlnm._FilterDatabase" localSheetId="0" hidden="1">Faktoren!$A$1:$R$1</definedName>
    <definedName name="data2" localSheetId="1">Tabelle5!$A$2:$C$1039</definedName>
    <definedName name="Dichte">Faktoren!$E$2:$E$102</definedName>
    <definedName name="EPSILON">Faktoren!$K$2:$K$102</definedName>
    <definedName name="EPSILON_REL">Faktoren!#REF!</definedName>
    <definedName name="Temperatur">Faktoren!$A$2:$A$102</definedName>
  </definedNames>
  <calcPr calcId="125725"/>
</workbook>
</file>

<file path=xl/calcChain.xml><?xml version="1.0" encoding="utf-8"?>
<calcChain xmlns="http://schemas.openxmlformats.org/spreadsheetml/2006/main">
  <c r="D3" i="7"/>
  <c r="E3"/>
  <c r="F3"/>
  <c r="G3" s="1"/>
  <c r="D4"/>
  <c r="E4"/>
  <c r="F4"/>
  <c r="G4" s="1"/>
  <c r="D5"/>
  <c r="E5"/>
  <c r="F5"/>
  <c r="G5" s="1"/>
  <c r="D6"/>
  <c r="E6"/>
  <c r="F6"/>
  <c r="G6" s="1"/>
  <c r="D7"/>
  <c r="E7"/>
  <c r="F7"/>
  <c r="G7" s="1"/>
  <c r="D8"/>
  <c r="E8"/>
  <c r="F8"/>
  <c r="G8" s="1"/>
  <c r="D9"/>
  <c r="E9"/>
  <c r="F9"/>
  <c r="G9" s="1"/>
  <c r="D10"/>
  <c r="E10"/>
  <c r="F10"/>
  <c r="G10" s="1"/>
  <c r="D11"/>
  <c r="E11"/>
  <c r="F11"/>
  <c r="G11" s="1"/>
  <c r="D12"/>
  <c r="E12"/>
  <c r="F12"/>
  <c r="G12" s="1"/>
  <c r="D13"/>
  <c r="E13"/>
  <c r="F13"/>
  <c r="G13" s="1"/>
  <c r="D14"/>
  <c r="E14"/>
  <c r="F14"/>
  <c r="G14" s="1"/>
  <c r="D15"/>
  <c r="E15"/>
  <c r="F15"/>
  <c r="G15" s="1"/>
  <c r="D16"/>
  <c r="E16"/>
  <c r="F16"/>
  <c r="G16" s="1"/>
  <c r="D17"/>
  <c r="E17"/>
  <c r="F17"/>
  <c r="G17" s="1"/>
  <c r="D18"/>
  <c r="E18"/>
  <c r="F18"/>
  <c r="G18" s="1"/>
  <c r="D19"/>
  <c r="E19"/>
  <c r="F19"/>
  <c r="G19" s="1"/>
  <c r="D20"/>
  <c r="E20"/>
  <c r="F20"/>
  <c r="G20" s="1"/>
  <c r="D21"/>
  <c r="E21"/>
  <c r="F21"/>
  <c r="G21" s="1"/>
  <c r="D22"/>
  <c r="E22"/>
  <c r="F22"/>
  <c r="G22" s="1"/>
  <c r="D23"/>
  <c r="E23"/>
  <c r="F23"/>
  <c r="G23" s="1"/>
  <c r="D24"/>
  <c r="E24"/>
  <c r="F24"/>
  <c r="G24" s="1"/>
  <c r="D25"/>
  <c r="E25"/>
  <c r="F25"/>
  <c r="G25" s="1"/>
  <c r="D26"/>
  <c r="E26"/>
  <c r="F26"/>
  <c r="G26" s="1"/>
  <c r="D27"/>
  <c r="E27"/>
  <c r="F27"/>
  <c r="G27" s="1"/>
  <c r="D28"/>
  <c r="E28"/>
  <c r="F28"/>
  <c r="G28" s="1"/>
  <c r="D29"/>
  <c r="E29"/>
  <c r="F29"/>
  <c r="G29" s="1"/>
  <c r="D30"/>
  <c r="E30"/>
  <c r="F30"/>
  <c r="G30" s="1"/>
  <c r="D31"/>
  <c r="E31"/>
  <c r="F31"/>
  <c r="G31" s="1"/>
  <c r="D32"/>
  <c r="E32"/>
  <c r="F32"/>
  <c r="G32" s="1"/>
  <c r="D33"/>
  <c r="E33"/>
  <c r="F33"/>
  <c r="G33" s="1"/>
  <c r="D34"/>
  <c r="E34"/>
  <c r="F34"/>
  <c r="G34" s="1"/>
  <c r="D35"/>
  <c r="E35"/>
  <c r="F35"/>
  <c r="G35" s="1"/>
  <c r="D36"/>
  <c r="E36"/>
  <c r="F36"/>
  <c r="G36" s="1"/>
  <c r="D37"/>
  <c r="E37"/>
  <c r="F37"/>
  <c r="G37" s="1"/>
  <c r="D38"/>
  <c r="E38"/>
  <c r="F38"/>
  <c r="G38" s="1"/>
  <c r="D39"/>
  <c r="E39"/>
  <c r="F39"/>
  <c r="G39" s="1"/>
  <c r="D40"/>
  <c r="E40"/>
  <c r="F40"/>
  <c r="G40" s="1"/>
  <c r="D41"/>
  <c r="E41"/>
  <c r="F41"/>
  <c r="G41" s="1"/>
  <c r="D42"/>
  <c r="E42"/>
  <c r="F42"/>
  <c r="G42" s="1"/>
  <c r="D43"/>
  <c r="E43"/>
  <c r="F43"/>
  <c r="G43" s="1"/>
  <c r="D44"/>
  <c r="E44"/>
  <c r="F44"/>
  <c r="G44" s="1"/>
  <c r="D45"/>
  <c r="E45"/>
  <c r="F45"/>
  <c r="G45" s="1"/>
  <c r="D46"/>
  <c r="E46"/>
  <c r="F46"/>
  <c r="G46" s="1"/>
  <c r="D47"/>
  <c r="E47"/>
  <c r="F47"/>
  <c r="G47" s="1"/>
  <c r="D48"/>
  <c r="E48"/>
  <c r="F48"/>
  <c r="G48" s="1"/>
  <c r="D49"/>
  <c r="E49"/>
  <c r="F49"/>
  <c r="G49" s="1"/>
  <c r="D50"/>
  <c r="E50"/>
  <c r="F50"/>
  <c r="G50" s="1"/>
  <c r="D51"/>
  <c r="E51"/>
  <c r="F51"/>
  <c r="G51" s="1"/>
  <c r="D52"/>
  <c r="E52"/>
  <c r="F52"/>
  <c r="G52" s="1"/>
  <c r="D53"/>
  <c r="E53"/>
  <c r="F53"/>
  <c r="G53" s="1"/>
  <c r="D54"/>
  <c r="E54"/>
  <c r="F54"/>
  <c r="G54" s="1"/>
  <c r="D55"/>
  <c r="E55"/>
  <c r="F55"/>
  <c r="G55" s="1"/>
  <c r="D56"/>
  <c r="E56"/>
  <c r="F56"/>
  <c r="G56" s="1"/>
  <c r="D57"/>
  <c r="E57"/>
  <c r="F57"/>
  <c r="G57" s="1"/>
  <c r="D58"/>
  <c r="E58"/>
  <c r="F58"/>
  <c r="G58" s="1"/>
  <c r="D59"/>
  <c r="E59"/>
  <c r="F59"/>
  <c r="G59" s="1"/>
  <c r="D60"/>
  <c r="E60"/>
  <c r="F60"/>
  <c r="G60" s="1"/>
  <c r="D61"/>
  <c r="E61"/>
  <c r="F61"/>
  <c r="G61" s="1"/>
  <c r="D62"/>
  <c r="E62"/>
  <c r="F62"/>
  <c r="G62" s="1"/>
  <c r="D63"/>
  <c r="E63"/>
  <c r="F63"/>
  <c r="G63" s="1"/>
  <c r="D64"/>
  <c r="E64"/>
  <c r="F64"/>
  <c r="G64" s="1"/>
  <c r="D65"/>
  <c r="E65"/>
  <c r="F65"/>
  <c r="G65" s="1"/>
  <c r="D66"/>
  <c r="E66"/>
  <c r="F66"/>
  <c r="G66" s="1"/>
  <c r="D67"/>
  <c r="E67"/>
  <c r="F67"/>
  <c r="G67" s="1"/>
  <c r="D68"/>
  <c r="E68"/>
  <c r="F68"/>
  <c r="G68" s="1"/>
  <c r="D69"/>
  <c r="E69"/>
  <c r="F69"/>
  <c r="G69" s="1"/>
  <c r="D70"/>
  <c r="E70"/>
  <c r="F70"/>
  <c r="G70" s="1"/>
  <c r="D71"/>
  <c r="E71"/>
  <c r="F71"/>
  <c r="G71" s="1"/>
  <c r="D72"/>
  <c r="E72"/>
  <c r="F72"/>
  <c r="G72" s="1"/>
  <c r="D73"/>
  <c r="E73"/>
  <c r="F73"/>
  <c r="G73" s="1"/>
  <c r="D74"/>
  <c r="E74"/>
  <c r="F74"/>
  <c r="G74" s="1"/>
  <c r="D75"/>
  <c r="E75"/>
  <c r="F75"/>
  <c r="G75" s="1"/>
  <c r="D76"/>
  <c r="E76"/>
  <c r="F76"/>
  <c r="G76" s="1"/>
  <c r="D77"/>
  <c r="E77"/>
  <c r="F77"/>
  <c r="G77" s="1"/>
  <c r="D78"/>
  <c r="E78"/>
  <c r="F78"/>
  <c r="G78" s="1"/>
  <c r="D79"/>
  <c r="E79"/>
  <c r="F79"/>
  <c r="G79" s="1"/>
  <c r="D80"/>
  <c r="E80"/>
  <c r="F80"/>
  <c r="G80" s="1"/>
  <c r="D81"/>
  <c r="E81"/>
  <c r="F81"/>
  <c r="G81" s="1"/>
  <c r="D82"/>
  <c r="E82"/>
  <c r="F82"/>
  <c r="G82" s="1"/>
  <c r="D83"/>
  <c r="E83"/>
  <c r="F83"/>
  <c r="G83" s="1"/>
  <c r="D84"/>
  <c r="E84"/>
  <c r="F84"/>
  <c r="G84" s="1"/>
  <c r="D85"/>
  <c r="E85"/>
  <c r="F85"/>
  <c r="G85" s="1"/>
  <c r="D86"/>
  <c r="E86"/>
  <c r="F86"/>
  <c r="G86" s="1"/>
  <c r="D87"/>
  <c r="E87"/>
  <c r="F87"/>
  <c r="G87" s="1"/>
  <c r="D88"/>
  <c r="E88"/>
  <c r="F88"/>
  <c r="G88" s="1"/>
  <c r="D89"/>
  <c r="E89"/>
  <c r="F89"/>
  <c r="G89" s="1"/>
  <c r="D90"/>
  <c r="E90"/>
  <c r="F90"/>
  <c r="G90" s="1"/>
  <c r="D91"/>
  <c r="E91"/>
  <c r="F91"/>
  <c r="G91" s="1"/>
  <c r="D92"/>
  <c r="E92"/>
  <c r="F92"/>
  <c r="G92" s="1"/>
  <c r="D93"/>
  <c r="E93"/>
  <c r="F93"/>
  <c r="G93" s="1"/>
  <c r="D94"/>
  <c r="E94"/>
  <c r="F94"/>
  <c r="G94" s="1"/>
  <c r="D95"/>
  <c r="E95"/>
  <c r="F95"/>
  <c r="G95" s="1"/>
  <c r="D96"/>
  <c r="E96"/>
  <c r="F96"/>
  <c r="G96" s="1"/>
  <c r="D97"/>
  <c r="E97"/>
  <c r="F97"/>
  <c r="G97" s="1"/>
  <c r="D98"/>
  <c r="E98"/>
  <c r="F98"/>
  <c r="G98" s="1"/>
  <c r="D99"/>
  <c r="E99"/>
  <c r="F99"/>
  <c r="G99" s="1"/>
  <c r="D100"/>
  <c r="E100"/>
  <c r="F100"/>
  <c r="G100" s="1"/>
  <c r="D101"/>
  <c r="E101"/>
  <c r="F101"/>
  <c r="G101" s="1"/>
  <c r="D102"/>
  <c r="E102"/>
  <c r="F102"/>
  <c r="G102" s="1"/>
  <c r="D103"/>
  <c r="E103"/>
  <c r="F103"/>
  <c r="G103" s="1"/>
  <c r="D104"/>
  <c r="E104"/>
  <c r="F104"/>
  <c r="G104" s="1"/>
  <c r="D105"/>
  <c r="E105"/>
  <c r="F105"/>
  <c r="G105" s="1"/>
  <c r="D106"/>
  <c r="E106"/>
  <c r="F106"/>
  <c r="G106" s="1"/>
  <c r="D107"/>
  <c r="E107"/>
  <c r="F107"/>
  <c r="G107" s="1"/>
  <c r="D108"/>
  <c r="E108"/>
  <c r="F108"/>
  <c r="G108" s="1"/>
  <c r="D109"/>
  <c r="E109"/>
  <c r="F109"/>
  <c r="G109" s="1"/>
  <c r="D110"/>
  <c r="E110"/>
  <c r="F110"/>
  <c r="G110" s="1"/>
  <c r="D111"/>
  <c r="E111"/>
  <c r="F111"/>
  <c r="G111" s="1"/>
  <c r="D112"/>
  <c r="E112"/>
  <c r="F112"/>
  <c r="G112" s="1"/>
  <c r="D113"/>
  <c r="E113"/>
  <c r="F113"/>
  <c r="G113" s="1"/>
  <c r="D114"/>
  <c r="E114"/>
  <c r="F114"/>
  <c r="G114" s="1"/>
  <c r="D115"/>
  <c r="E115"/>
  <c r="F115"/>
  <c r="G115" s="1"/>
  <c r="D116"/>
  <c r="E116"/>
  <c r="F116"/>
  <c r="G116" s="1"/>
  <c r="D117"/>
  <c r="E117"/>
  <c r="F117"/>
  <c r="G117" s="1"/>
  <c r="D118"/>
  <c r="E118"/>
  <c r="F118"/>
  <c r="G118" s="1"/>
  <c r="D119"/>
  <c r="E119"/>
  <c r="F119"/>
  <c r="G119" s="1"/>
  <c r="D120"/>
  <c r="E120"/>
  <c r="F120"/>
  <c r="G120" s="1"/>
  <c r="D121"/>
  <c r="E121"/>
  <c r="F121"/>
  <c r="G121" s="1"/>
  <c r="D122"/>
  <c r="E122"/>
  <c r="F122"/>
  <c r="G122" s="1"/>
  <c r="D123"/>
  <c r="E123"/>
  <c r="F123"/>
  <c r="G123" s="1"/>
  <c r="D124"/>
  <c r="E124"/>
  <c r="F124"/>
  <c r="G124" s="1"/>
  <c r="D125"/>
  <c r="E125"/>
  <c r="F125"/>
  <c r="G125" s="1"/>
  <c r="D126"/>
  <c r="E126"/>
  <c r="F126"/>
  <c r="G126" s="1"/>
  <c r="D127"/>
  <c r="E127"/>
  <c r="F127"/>
  <c r="G127" s="1"/>
  <c r="D128"/>
  <c r="E128"/>
  <c r="F128"/>
  <c r="G128" s="1"/>
  <c r="D129"/>
  <c r="E129"/>
  <c r="F129"/>
  <c r="G129" s="1"/>
  <c r="D130"/>
  <c r="E130"/>
  <c r="F130"/>
  <c r="G130" s="1"/>
  <c r="D131"/>
  <c r="E131"/>
  <c r="F131"/>
  <c r="G131" s="1"/>
  <c r="D132"/>
  <c r="E132"/>
  <c r="F132"/>
  <c r="G132" s="1"/>
  <c r="D133"/>
  <c r="E133"/>
  <c r="F133"/>
  <c r="G133" s="1"/>
  <c r="D134"/>
  <c r="E134"/>
  <c r="F134"/>
  <c r="G134" s="1"/>
  <c r="D135"/>
  <c r="E135"/>
  <c r="F135"/>
  <c r="G135" s="1"/>
  <c r="D136"/>
  <c r="E136"/>
  <c r="F136"/>
  <c r="G136" s="1"/>
  <c r="D137"/>
  <c r="E137"/>
  <c r="F137"/>
  <c r="G137" s="1"/>
  <c r="D138"/>
  <c r="E138"/>
  <c r="F138"/>
  <c r="G138" s="1"/>
  <c r="D139"/>
  <c r="E139"/>
  <c r="F139"/>
  <c r="G139" s="1"/>
  <c r="D140"/>
  <c r="E140"/>
  <c r="F140"/>
  <c r="G140" s="1"/>
  <c r="D141"/>
  <c r="E141"/>
  <c r="F141"/>
  <c r="G141" s="1"/>
  <c r="D142"/>
  <c r="E142"/>
  <c r="F142"/>
  <c r="G142" s="1"/>
  <c r="D143"/>
  <c r="E143"/>
  <c r="F143"/>
  <c r="G143" s="1"/>
  <c r="D144"/>
  <c r="E144"/>
  <c r="F144"/>
  <c r="G144" s="1"/>
  <c r="D145"/>
  <c r="E145"/>
  <c r="F145"/>
  <c r="G145" s="1"/>
  <c r="D146"/>
  <c r="E146"/>
  <c r="F146"/>
  <c r="G146" s="1"/>
  <c r="D147"/>
  <c r="E147"/>
  <c r="F147"/>
  <c r="G147" s="1"/>
  <c r="D148"/>
  <c r="E148"/>
  <c r="F148"/>
  <c r="G148" s="1"/>
  <c r="D149"/>
  <c r="E149"/>
  <c r="F149"/>
  <c r="G149" s="1"/>
  <c r="D150"/>
  <c r="E150"/>
  <c r="F150"/>
  <c r="G150" s="1"/>
  <c r="D151"/>
  <c r="E151"/>
  <c r="F151"/>
  <c r="G151" s="1"/>
  <c r="D152"/>
  <c r="E152"/>
  <c r="F152"/>
  <c r="G152" s="1"/>
  <c r="D153"/>
  <c r="E153"/>
  <c r="F153"/>
  <c r="G153" s="1"/>
  <c r="D154"/>
  <c r="E154"/>
  <c r="F154"/>
  <c r="G154" s="1"/>
  <c r="D155"/>
  <c r="E155"/>
  <c r="F155"/>
  <c r="G155" s="1"/>
  <c r="D156"/>
  <c r="E156"/>
  <c r="F156"/>
  <c r="G156" s="1"/>
  <c r="D157"/>
  <c r="E157"/>
  <c r="F157"/>
  <c r="G157" s="1"/>
  <c r="D158"/>
  <c r="E158"/>
  <c r="F158"/>
  <c r="G158" s="1"/>
  <c r="D159"/>
  <c r="E159"/>
  <c r="F159"/>
  <c r="G159" s="1"/>
  <c r="D160"/>
  <c r="E160"/>
  <c r="F160"/>
  <c r="G160" s="1"/>
  <c r="D161"/>
  <c r="E161"/>
  <c r="F161"/>
  <c r="G161" s="1"/>
  <c r="D162"/>
  <c r="E162"/>
  <c r="F162"/>
  <c r="G162" s="1"/>
  <c r="D163"/>
  <c r="E163"/>
  <c r="F163"/>
  <c r="G163" s="1"/>
  <c r="D164"/>
  <c r="E164"/>
  <c r="F164"/>
  <c r="G164" s="1"/>
  <c r="D165"/>
  <c r="E165"/>
  <c r="F165"/>
  <c r="G165" s="1"/>
  <c r="D166"/>
  <c r="E166"/>
  <c r="F166"/>
  <c r="G166" s="1"/>
  <c r="D167"/>
  <c r="E167"/>
  <c r="F167"/>
  <c r="G167" s="1"/>
  <c r="D168"/>
  <c r="E168"/>
  <c r="F168"/>
  <c r="G168" s="1"/>
  <c r="D169"/>
  <c r="E169"/>
  <c r="F169"/>
  <c r="G169" s="1"/>
  <c r="D170"/>
  <c r="E170"/>
  <c r="F170"/>
  <c r="G170" s="1"/>
  <c r="D171"/>
  <c r="E171"/>
  <c r="F171"/>
  <c r="G171" s="1"/>
  <c r="D172"/>
  <c r="E172"/>
  <c r="F172"/>
  <c r="G172" s="1"/>
  <c r="D173"/>
  <c r="E173"/>
  <c r="F173"/>
  <c r="G173" s="1"/>
  <c r="D174"/>
  <c r="E174"/>
  <c r="F174"/>
  <c r="G174" s="1"/>
  <c r="D175"/>
  <c r="E175"/>
  <c r="F175"/>
  <c r="G175" s="1"/>
  <c r="D176"/>
  <c r="E176"/>
  <c r="F176"/>
  <c r="G176" s="1"/>
  <c r="D177"/>
  <c r="E177"/>
  <c r="F177"/>
  <c r="G177" s="1"/>
  <c r="D178"/>
  <c r="E178"/>
  <c r="F178"/>
  <c r="G178" s="1"/>
  <c r="D179"/>
  <c r="E179"/>
  <c r="F179"/>
  <c r="G179" s="1"/>
  <c r="D180"/>
  <c r="E180"/>
  <c r="F180"/>
  <c r="G180" s="1"/>
  <c r="D181"/>
  <c r="E181"/>
  <c r="F181"/>
  <c r="G181" s="1"/>
  <c r="D182"/>
  <c r="E182"/>
  <c r="F182"/>
  <c r="G182" s="1"/>
  <c r="D183"/>
  <c r="E183"/>
  <c r="F183"/>
  <c r="G183" s="1"/>
  <c r="D184"/>
  <c r="E184"/>
  <c r="F184"/>
  <c r="G184" s="1"/>
  <c r="D185"/>
  <c r="E185"/>
  <c r="F185"/>
  <c r="G185" s="1"/>
  <c r="D186"/>
  <c r="E186"/>
  <c r="F186"/>
  <c r="G186" s="1"/>
  <c r="D187"/>
  <c r="E187"/>
  <c r="F187"/>
  <c r="G187" s="1"/>
  <c r="D188"/>
  <c r="E188"/>
  <c r="F188"/>
  <c r="G188" s="1"/>
  <c r="D189"/>
  <c r="E189"/>
  <c r="F189"/>
  <c r="G189" s="1"/>
  <c r="D190"/>
  <c r="E190"/>
  <c r="F190"/>
  <c r="G190" s="1"/>
  <c r="D191"/>
  <c r="E191"/>
  <c r="F191"/>
  <c r="G191" s="1"/>
  <c r="D192"/>
  <c r="E192"/>
  <c r="F192"/>
  <c r="G192" s="1"/>
  <c r="D193"/>
  <c r="E193"/>
  <c r="F193"/>
  <c r="G193" s="1"/>
  <c r="D194"/>
  <c r="E194"/>
  <c r="F194"/>
  <c r="G194" s="1"/>
  <c r="D195"/>
  <c r="E195"/>
  <c r="F195"/>
  <c r="G195" s="1"/>
  <c r="D196"/>
  <c r="E196"/>
  <c r="F196"/>
  <c r="G196" s="1"/>
  <c r="D197"/>
  <c r="E197"/>
  <c r="F197"/>
  <c r="G197" s="1"/>
  <c r="D198"/>
  <c r="E198"/>
  <c r="F198"/>
  <c r="G198" s="1"/>
  <c r="D199"/>
  <c r="E199"/>
  <c r="F199"/>
  <c r="G199" s="1"/>
  <c r="D200"/>
  <c r="E200"/>
  <c r="F200"/>
  <c r="G200" s="1"/>
  <c r="D201"/>
  <c r="E201"/>
  <c r="F201"/>
  <c r="G201" s="1"/>
  <c r="D202"/>
  <c r="E202"/>
  <c r="F202"/>
  <c r="G202" s="1"/>
  <c r="D203"/>
  <c r="E203"/>
  <c r="F203"/>
  <c r="G203" s="1"/>
  <c r="D204"/>
  <c r="E204"/>
  <c r="F204"/>
  <c r="G204" s="1"/>
  <c r="D205"/>
  <c r="E205"/>
  <c r="F205"/>
  <c r="G205" s="1"/>
  <c r="D206"/>
  <c r="E206"/>
  <c r="F206"/>
  <c r="G206" s="1"/>
  <c r="D207"/>
  <c r="E207"/>
  <c r="F207"/>
  <c r="G207" s="1"/>
  <c r="D208"/>
  <c r="E208"/>
  <c r="F208"/>
  <c r="G208" s="1"/>
  <c r="D209"/>
  <c r="E209"/>
  <c r="F209"/>
  <c r="G209" s="1"/>
  <c r="D210"/>
  <c r="E210"/>
  <c r="F210"/>
  <c r="G210" s="1"/>
  <c r="D211"/>
  <c r="E211"/>
  <c r="F211"/>
  <c r="G211" s="1"/>
  <c r="D212"/>
  <c r="E212"/>
  <c r="F212"/>
  <c r="G212" s="1"/>
  <c r="D213"/>
  <c r="E213"/>
  <c r="F213"/>
  <c r="G213" s="1"/>
  <c r="D214"/>
  <c r="E214"/>
  <c r="F214"/>
  <c r="G214" s="1"/>
  <c r="D215"/>
  <c r="E215"/>
  <c r="F215"/>
  <c r="G215" s="1"/>
  <c r="D216"/>
  <c r="E216"/>
  <c r="F216"/>
  <c r="G216" s="1"/>
  <c r="D217"/>
  <c r="E217"/>
  <c r="F217"/>
  <c r="G217" s="1"/>
  <c r="D218"/>
  <c r="E218"/>
  <c r="F218"/>
  <c r="G218" s="1"/>
  <c r="D219"/>
  <c r="E219"/>
  <c r="F219"/>
  <c r="G219" s="1"/>
  <c r="D220"/>
  <c r="E220"/>
  <c r="F220"/>
  <c r="G220" s="1"/>
  <c r="D221"/>
  <c r="E221"/>
  <c r="F221"/>
  <c r="G221" s="1"/>
  <c r="D222"/>
  <c r="E222"/>
  <c r="F222"/>
  <c r="G222" s="1"/>
  <c r="D223"/>
  <c r="E223"/>
  <c r="F223"/>
  <c r="G223" s="1"/>
  <c r="D224"/>
  <c r="E224"/>
  <c r="F224"/>
  <c r="G224" s="1"/>
  <c r="D225"/>
  <c r="E225"/>
  <c r="F225"/>
  <c r="G225" s="1"/>
  <c r="D226"/>
  <c r="E226"/>
  <c r="F226"/>
  <c r="G226" s="1"/>
  <c r="D227"/>
  <c r="E227"/>
  <c r="F227"/>
  <c r="G227" s="1"/>
  <c r="D228"/>
  <c r="E228"/>
  <c r="F228"/>
  <c r="G228" s="1"/>
  <c r="D229"/>
  <c r="E229"/>
  <c r="F229"/>
  <c r="G229" s="1"/>
  <c r="D230"/>
  <c r="E230"/>
  <c r="F230"/>
  <c r="G230" s="1"/>
  <c r="D231"/>
  <c r="E231"/>
  <c r="F231"/>
  <c r="G231" s="1"/>
  <c r="D232"/>
  <c r="E232"/>
  <c r="F232"/>
  <c r="G232" s="1"/>
  <c r="D233"/>
  <c r="E233"/>
  <c r="F233"/>
  <c r="G233" s="1"/>
  <c r="D234"/>
  <c r="E234"/>
  <c r="F234"/>
  <c r="G234" s="1"/>
  <c r="D235"/>
  <c r="E235"/>
  <c r="F235"/>
  <c r="G235" s="1"/>
  <c r="D236"/>
  <c r="E236"/>
  <c r="F236"/>
  <c r="G236" s="1"/>
  <c r="D237"/>
  <c r="E237"/>
  <c r="F237"/>
  <c r="G237" s="1"/>
  <c r="D238"/>
  <c r="E238"/>
  <c r="F238"/>
  <c r="G238" s="1"/>
  <c r="D239"/>
  <c r="E239"/>
  <c r="F239"/>
  <c r="G239" s="1"/>
  <c r="D240"/>
  <c r="E240"/>
  <c r="F240"/>
  <c r="G240" s="1"/>
  <c r="D241"/>
  <c r="E241"/>
  <c r="F241"/>
  <c r="G241" s="1"/>
  <c r="D242"/>
  <c r="E242"/>
  <c r="F242"/>
  <c r="G242" s="1"/>
  <c r="D243"/>
  <c r="E243"/>
  <c r="F243"/>
  <c r="G243" s="1"/>
  <c r="D244"/>
  <c r="E244"/>
  <c r="F244"/>
  <c r="G244" s="1"/>
  <c r="D245"/>
  <c r="E245"/>
  <c r="F245"/>
  <c r="G245" s="1"/>
  <c r="D246"/>
  <c r="E246"/>
  <c r="F246"/>
  <c r="G246" s="1"/>
  <c r="D247"/>
  <c r="E247"/>
  <c r="F247"/>
  <c r="G247" s="1"/>
  <c r="D248"/>
  <c r="E248"/>
  <c r="F248"/>
  <c r="G248" s="1"/>
  <c r="D249"/>
  <c r="E249"/>
  <c r="F249"/>
  <c r="G249" s="1"/>
  <c r="D250"/>
  <c r="E250"/>
  <c r="F250"/>
  <c r="G250" s="1"/>
  <c r="D251"/>
  <c r="E251"/>
  <c r="F251"/>
  <c r="G251" s="1"/>
  <c r="D252"/>
  <c r="E252"/>
  <c r="F252"/>
  <c r="G252" s="1"/>
  <c r="D253"/>
  <c r="E253"/>
  <c r="F253"/>
  <c r="G253" s="1"/>
  <c r="D254"/>
  <c r="E254"/>
  <c r="F254"/>
  <c r="G254" s="1"/>
  <c r="D255"/>
  <c r="E255"/>
  <c r="F255"/>
  <c r="G255" s="1"/>
  <c r="D256"/>
  <c r="E256"/>
  <c r="F256"/>
  <c r="G256" s="1"/>
  <c r="D257"/>
  <c r="E257"/>
  <c r="F257"/>
  <c r="G257" s="1"/>
  <c r="D258"/>
  <c r="E258"/>
  <c r="F258"/>
  <c r="G258" s="1"/>
  <c r="D259"/>
  <c r="E259"/>
  <c r="F259"/>
  <c r="G259" s="1"/>
  <c r="D260"/>
  <c r="E260"/>
  <c r="F260"/>
  <c r="G260" s="1"/>
  <c r="D261"/>
  <c r="E261"/>
  <c r="F261"/>
  <c r="G261" s="1"/>
  <c r="D262"/>
  <c r="E262"/>
  <c r="F262"/>
  <c r="G262" s="1"/>
  <c r="D263"/>
  <c r="E263"/>
  <c r="F263"/>
  <c r="G263" s="1"/>
  <c r="D264"/>
  <c r="E264"/>
  <c r="F264"/>
  <c r="G264" s="1"/>
  <c r="D265"/>
  <c r="E265"/>
  <c r="F265"/>
  <c r="G265" s="1"/>
  <c r="D266"/>
  <c r="E266"/>
  <c r="F266"/>
  <c r="G266" s="1"/>
  <c r="D267"/>
  <c r="E267"/>
  <c r="F267"/>
  <c r="G267" s="1"/>
  <c r="D268"/>
  <c r="E268"/>
  <c r="F268"/>
  <c r="G268" s="1"/>
  <c r="D269"/>
  <c r="E269"/>
  <c r="F269"/>
  <c r="G269" s="1"/>
  <c r="D270"/>
  <c r="E270"/>
  <c r="F270"/>
  <c r="G270" s="1"/>
  <c r="D271"/>
  <c r="E271"/>
  <c r="F271"/>
  <c r="G271" s="1"/>
  <c r="D272"/>
  <c r="E272"/>
  <c r="F272"/>
  <c r="G272" s="1"/>
  <c r="D273"/>
  <c r="E273"/>
  <c r="F273"/>
  <c r="G273" s="1"/>
  <c r="D274"/>
  <c r="E274"/>
  <c r="F274"/>
  <c r="G274" s="1"/>
  <c r="D275"/>
  <c r="E275"/>
  <c r="F275"/>
  <c r="G275" s="1"/>
  <c r="D276"/>
  <c r="E276"/>
  <c r="F276"/>
  <c r="G276" s="1"/>
  <c r="D277"/>
  <c r="E277"/>
  <c r="F277"/>
  <c r="G277" s="1"/>
  <c r="D278"/>
  <c r="E278"/>
  <c r="F278"/>
  <c r="G278" s="1"/>
  <c r="D279"/>
  <c r="E279"/>
  <c r="F279"/>
  <c r="G279" s="1"/>
  <c r="D280"/>
  <c r="E280"/>
  <c r="F280"/>
  <c r="G280" s="1"/>
  <c r="D281"/>
  <c r="E281"/>
  <c r="F281"/>
  <c r="G281" s="1"/>
  <c r="D282"/>
  <c r="E282"/>
  <c r="F282"/>
  <c r="G282" s="1"/>
  <c r="D283"/>
  <c r="E283"/>
  <c r="F283"/>
  <c r="G283" s="1"/>
  <c r="D284"/>
  <c r="E284"/>
  <c r="F284"/>
  <c r="G284" s="1"/>
  <c r="D285"/>
  <c r="E285"/>
  <c r="F285"/>
  <c r="G285" s="1"/>
  <c r="D286"/>
  <c r="E286"/>
  <c r="F286"/>
  <c r="G286" s="1"/>
  <c r="D287"/>
  <c r="E287"/>
  <c r="F287"/>
  <c r="G287" s="1"/>
  <c r="D288"/>
  <c r="E288"/>
  <c r="F288"/>
  <c r="G288" s="1"/>
  <c r="D289"/>
  <c r="E289"/>
  <c r="F289"/>
  <c r="G289" s="1"/>
  <c r="D290"/>
  <c r="E290"/>
  <c r="F290"/>
  <c r="G290" s="1"/>
  <c r="D291"/>
  <c r="E291"/>
  <c r="F291"/>
  <c r="G291" s="1"/>
  <c r="D292"/>
  <c r="E292"/>
  <c r="F292"/>
  <c r="G292" s="1"/>
  <c r="D293"/>
  <c r="E293"/>
  <c r="F293"/>
  <c r="G293" s="1"/>
  <c r="D294"/>
  <c r="E294"/>
  <c r="F294"/>
  <c r="G294" s="1"/>
  <c r="D295"/>
  <c r="E295"/>
  <c r="F295"/>
  <c r="G295" s="1"/>
  <c r="D296"/>
  <c r="E296"/>
  <c r="F296"/>
  <c r="G296" s="1"/>
  <c r="D297"/>
  <c r="E297"/>
  <c r="F297"/>
  <c r="G297" s="1"/>
  <c r="D298"/>
  <c r="E298"/>
  <c r="F298"/>
  <c r="G298" s="1"/>
  <c r="D299"/>
  <c r="E299"/>
  <c r="F299"/>
  <c r="G299" s="1"/>
  <c r="D300"/>
  <c r="E300"/>
  <c r="F300"/>
  <c r="G300" s="1"/>
  <c r="D301"/>
  <c r="E301"/>
  <c r="F301"/>
  <c r="G301" s="1"/>
  <c r="D302"/>
  <c r="E302"/>
  <c r="F302"/>
  <c r="G302" s="1"/>
  <c r="D303"/>
  <c r="E303"/>
  <c r="F303"/>
  <c r="G303" s="1"/>
  <c r="D304"/>
  <c r="E304"/>
  <c r="F304"/>
  <c r="G304" s="1"/>
  <c r="D305"/>
  <c r="E305"/>
  <c r="F305"/>
  <c r="G305" s="1"/>
  <c r="D306"/>
  <c r="E306"/>
  <c r="F306"/>
  <c r="G306" s="1"/>
  <c r="D307"/>
  <c r="E307"/>
  <c r="F307"/>
  <c r="G307" s="1"/>
  <c r="D308"/>
  <c r="E308"/>
  <c r="F308"/>
  <c r="G308" s="1"/>
  <c r="D309"/>
  <c r="E309"/>
  <c r="F309"/>
  <c r="G309" s="1"/>
  <c r="D310"/>
  <c r="E310"/>
  <c r="F310"/>
  <c r="G310" s="1"/>
  <c r="D311"/>
  <c r="E311"/>
  <c r="F311"/>
  <c r="G311" s="1"/>
  <c r="D312"/>
  <c r="E312"/>
  <c r="F312"/>
  <c r="G312" s="1"/>
  <c r="D313"/>
  <c r="E313"/>
  <c r="F313"/>
  <c r="G313" s="1"/>
  <c r="D314"/>
  <c r="E314"/>
  <c r="F314"/>
  <c r="G314" s="1"/>
  <c r="D315"/>
  <c r="E315"/>
  <c r="F315"/>
  <c r="G315" s="1"/>
  <c r="D316"/>
  <c r="E316"/>
  <c r="F316"/>
  <c r="G316" s="1"/>
  <c r="D317"/>
  <c r="E317"/>
  <c r="F317"/>
  <c r="G317" s="1"/>
  <c r="D318"/>
  <c r="E318"/>
  <c r="F318"/>
  <c r="G318" s="1"/>
  <c r="D319"/>
  <c r="E319"/>
  <c r="F319"/>
  <c r="G319" s="1"/>
  <c r="D320"/>
  <c r="E320"/>
  <c r="F320"/>
  <c r="G320" s="1"/>
  <c r="D321"/>
  <c r="E321"/>
  <c r="F321"/>
  <c r="G321" s="1"/>
  <c r="D322"/>
  <c r="E322"/>
  <c r="F322"/>
  <c r="G322" s="1"/>
  <c r="D323"/>
  <c r="E323"/>
  <c r="F323"/>
  <c r="G323" s="1"/>
  <c r="D324"/>
  <c r="E324"/>
  <c r="F324"/>
  <c r="G324" s="1"/>
  <c r="D325"/>
  <c r="E325"/>
  <c r="F325"/>
  <c r="G325" s="1"/>
  <c r="D326"/>
  <c r="E326"/>
  <c r="F326"/>
  <c r="G326" s="1"/>
  <c r="D327"/>
  <c r="E327"/>
  <c r="F327"/>
  <c r="G327" s="1"/>
  <c r="D328"/>
  <c r="E328"/>
  <c r="F328"/>
  <c r="G328" s="1"/>
  <c r="D329"/>
  <c r="E329"/>
  <c r="F329"/>
  <c r="G329" s="1"/>
  <c r="D330"/>
  <c r="E330"/>
  <c r="F330"/>
  <c r="G330" s="1"/>
  <c r="D331"/>
  <c r="E331"/>
  <c r="F331"/>
  <c r="G331" s="1"/>
  <c r="D332"/>
  <c r="E332"/>
  <c r="F332"/>
  <c r="G332" s="1"/>
  <c r="D333"/>
  <c r="E333"/>
  <c r="F333"/>
  <c r="G333" s="1"/>
  <c r="D334"/>
  <c r="E334"/>
  <c r="F334"/>
  <c r="G334" s="1"/>
  <c r="D335"/>
  <c r="E335"/>
  <c r="F335"/>
  <c r="G335" s="1"/>
  <c r="D336"/>
  <c r="E336"/>
  <c r="F336"/>
  <c r="G336" s="1"/>
  <c r="D337"/>
  <c r="E337"/>
  <c r="F337"/>
  <c r="G337" s="1"/>
  <c r="D338"/>
  <c r="E338"/>
  <c r="F338"/>
  <c r="G338" s="1"/>
  <c r="D339"/>
  <c r="E339"/>
  <c r="F339"/>
  <c r="G339" s="1"/>
  <c r="D340"/>
  <c r="E340"/>
  <c r="F340"/>
  <c r="G340" s="1"/>
  <c r="D341"/>
  <c r="E341"/>
  <c r="F341"/>
  <c r="G341" s="1"/>
  <c r="D342"/>
  <c r="E342"/>
  <c r="F342"/>
  <c r="G342" s="1"/>
  <c r="D343"/>
  <c r="E343"/>
  <c r="F343"/>
  <c r="G343" s="1"/>
  <c r="D344"/>
  <c r="E344"/>
  <c r="F344"/>
  <c r="G344" s="1"/>
  <c r="D345"/>
  <c r="E345"/>
  <c r="F345"/>
  <c r="G345" s="1"/>
  <c r="D346"/>
  <c r="E346"/>
  <c r="F346"/>
  <c r="G346" s="1"/>
  <c r="D347"/>
  <c r="E347"/>
  <c r="F347"/>
  <c r="G347" s="1"/>
  <c r="D348"/>
  <c r="E348"/>
  <c r="F348"/>
  <c r="G348" s="1"/>
  <c r="D349"/>
  <c r="E349"/>
  <c r="F349"/>
  <c r="G349" s="1"/>
  <c r="D350"/>
  <c r="E350"/>
  <c r="F350"/>
  <c r="G350" s="1"/>
  <c r="D351"/>
  <c r="E351"/>
  <c r="F351"/>
  <c r="G351" s="1"/>
  <c r="D352"/>
  <c r="E352"/>
  <c r="F352"/>
  <c r="G352" s="1"/>
  <c r="D353"/>
  <c r="E353"/>
  <c r="F353"/>
  <c r="G353" s="1"/>
  <c r="D354"/>
  <c r="E354"/>
  <c r="F354"/>
  <c r="G354" s="1"/>
  <c r="D355"/>
  <c r="E355"/>
  <c r="F355"/>
  <c r="G355" s="1"/>
  <c r="D356"/>
  <c r="E356"/>
  <c r="F356"/>
  <c r="G356" s="1"/>
  <c r="D357"/>
  <c r="E357"/>
  <c r="F357"/>
  <c r="G357" s="1"/>
  <c r="D358"/>
  <c r="E358"/>
  <c r="F358"/>
  <c r="G358" s="1"/>
  <c r="D359"/>
  <c r="E359"/>
  <c r="F359"/>
  <c r="G359" s="1"/>
  <c r="D360"/>
  <c r="E360"/>
  <c r="F360"/>
  <c r="G360" s="1"/>
  <c r="D361"/>
  <c r="E361"/>
  <c r="F361"/>
  <c r="G361" s="1"/>
  <c r="D362"/>
  <c r="E362"/>
  <c r="F362"/>
  <c r="G362" s="1"/>
  <c r="D363"/>
  <c r="E363"/>
  <c r="F363"/>
  <c r="G363" s="1"/>
  <c r="D364"/>
  <c r="E364"/>
  <c r="F364"/>
  <c r="G364" s="1"/>
  <c r="D365"/>
  <c r="E365"/>
  <c r="F365"/>
  <c r="G365" s="1"/>
  <c r="D366"/>
  <c r="E366"/>
  <c r="F366"/>
  <c r="G366" s="1"/>
  <c r="D367"/>
  <c r="E367"/>
  <c r="F367"/>
  <c r="G367" s="1"/>
  <c r="D368"/>
  <c r="E368"/>
  <c r="F368"/>
  <c r="G368" s="1"/>
  <c r="D369"/>
  <c r="E369"/>
  <c r="F369"/>
  <c r="G369" s="1"/>
  <c r="D370"/>
  <c r="E370"/>
  <c r="F370"/>
  <c r="G370" s="1"/>
  <c r="D371"/>
  <c r="E371"/>
  <c r="F371"/>
  <c r="G371" s="1"/>
  <c r="D372"/>
  <c r="E372"/>
  <c r="F372"/>
  <c r="G372" s="1"/>
  <c r="D373"/>
  <c r="E373"/>
  <c r="F373"/>
  <c r="G373" s="1"/>
  <c r="D374"/>
  <c r="E374"/>
  <c r="F374"/>
  <c r="G374" s="1"/>
  <c r="D375"/>
  <c r="E375"/>
  <c r="F375"/>
  <c r="G375" s="1"/>
  <c r="D376"/>
  <c r="E376"/>
  <c r="F376"/>
  <c r="G376" s="1"/>
  <c r="D377"/>
  <c r="E377"/>
  <c r="F377"/>
  <c r="G377" s="1"/>
  <c r="D378"/>
  <c r="E378"/>
  <c r="F378"/>
  <c r="G378" s="1"/>
  <c r="D379"/>
  <c r="E379"/>
  <c r="F379"/>
  <c r="G379" s="1"/>
  <c r="D380"/>
  <c r="E380"/>
  <c r="F380"/>
  <c r="G380" s="1"/>
  <c r="D381"/>
  <c r="E381"/>
  <c r="F381"/>
  <c r="G381" s="1"/>
  <c r="D382"/>
  <c r="E382"/>
  <c r="F382"/>
  <c r="G382" s="1"/>
  <c r="D383"/>
  <c r="E383"/>
  <c r="F383"/>
  <c r="G383" s="1"/>
  <c r="D384"/>
  <c r="E384"/>
  <c r="F384"/>
  <c r="G384" s="1"/>
  <c r="D385"/>
  <c r="E385"/>
  <c r="F385"/>
  <c r="G385" s="1"/>
  <c r="D386"/>
  <c r="E386"/>
  <c r="F386"/>
  <c r="G386" s="1"/>
  <c r="D387"/>
  <c r="E387"/>
  <c r="F387"/>
  <c r="G387" s="1"/>
  <c r="D388"/>
  <c r="E388"/>
  <c r="F388"/>
  <c r="G388" s="1"/>
  <c r="D389"/>
  <c r="E389"/>
  <c r="F389"/>
  <c r="G389" s="1"/>
  <c r="D390"/>
  <c r="E390"/>
  <c r="F390"/>
  <c r="G390" s="1"/>
  <c r="D391"/>
  <c r="E391"/>
  <c r="F391"/>
  <c r="G391" s="1"/>
  <c r="D392"/>
  <c r="E392"/>
  <c r="F392"/>
  <c r="G392" s="1"/>
  <c r="D393"/>
  <c r="E393"/>
  <c r="F393"/>
  <c r="G393" s="1"/>
  <c r="D394"/>
  <c r="E394"/>
  <c r="F394"/>
  <c r="G394" s="1"/>
  <c r="D395"/>
  <c r="E395"/>
  <c r="F395"/>
  <c r="G395" s="1"/>
  <c r="D396"/>
  <c r="E396"/>
  <c r="F396"/>
  <c r="G396" s="1"/>
  <c r="D397"/>
  <c r="E397"/>
  <c r="F397"/>
  <c r="G397" s="1"/>
  <c r="D398"/>
  <c r="E398"/>
  <c r="F398"/>
  <c r="G398" s="1"/>
  <c r="D399"/>
  <c r="E399"/>
  <c r="F399"/>
  <c r="G399" s="1"/>
  <c r="D400"/>
  <c r="E400"/>
  <c r="F400"/>
  <c r="G400" s="1"/>
  <c r="D401"/>
  <c r="E401"/>
  <c r="F401"/>
  <c r="G401" s="1"/>
  <c r="D402"/>
  <c r="E402"/>
  <c r="F402"/>
  <c r="G402" s="1"/>
  <c r="D403"/>
  <c r="E403"/>
  <c r="F403"/>
  <c r="G403" s="1"/>
  <c r="D404"/>
  <c r="E404"/>
  <c r="F404"/>
  <c r="G404" s="1"/>
  <c r="D405"/>
  <c r="E405"/>
  <c r="F405"/>
  <c r="G405" s="1"/>
  <c r="D406"/>
  <c r="E406"/>
  <c r="F406"/>
  <c r="G406" s="1"/>
  <c r="D407"/>
  <c r="E407"/>
  <c r="F407"/>
  <c r="G407" s="1"/>
  <c r="D408"/>
  <c r="E408"/>
  <c r="F408"/>
  <c r="G408" s="1"/>
  <c r="D409"/>
  <c r="E409"/>
  <c r="F409"/>
  <c r="G409" s="1"/>
  <c r="D410"/>
  <c r="E410"/>
  <c r="F410"/>
  <c r="G410" s="1"/>
  <c r="D411"/>
  <c r="E411"/>
  <c r="F411"/>
  <c r="G411" s="1"/>
  <c r="D412"/>
  <c r="E412"/>
  <c r="F412"/>
  <c r="G412" s="1"/>
  <c r="D413"/>
  <c r="E413"/>
  <c r="F413"/>
  <c r="G413" s="1"/>
  <c r="D414"/>
  <c r="E414"/>
  <c r="F414"/>
  <c r="G414" s="1"/>
  <c r="D415"/>
  <c r="E415"/>
  <c r="F415"/>
  <c r="G415" s="1"/>
  <c r="D416"/>
  <c r="E416"/>
  <c r="F416"/>
  <c r="G416" s="1"/>
  <c r="D417"/>
  <c r="E417"/>
  <c r="F417"/>
  <c r="G417" s="1"/>
  <c r="D418"/>
  <c r="E418"/>
  <c r="F418"/>
  <c r="G418" s="1"/>
  <c r="D419"/>
  <c r="E419"/>
  <c r="F419"/>
  <c r="G419" s="1"/>
  <c r="D420"/>
  <c r="E420"/>
  <c r="F420"/>
  <c r="G420" s="1"/>
  <c r="D421"/>
  <c r="E421"/>
  <c r="F421"/>
  <c r="G421" s="1"/>
  <c r="D422"/>
  <c r="E422"/>
  <c r="F422"/>
  <c r="G422" s="1"/>
  <c r="D423"/>
  <c r="E423"/>
  <c r="F423"/>
  <c r="G423" s="1"/>
  <c r="D424"/>
  <c r="E424"/>
  <c r="F424"/>
  <c r="G424" s="1"/>
  <c r="D425"/>
  <c r="E425"/>
  <c r="F425"/>
  <c r="G425" s="1"/>
  <c r="D426"/>
  <c r="E426"/>
  <c r="F426"/>
  <c r="G426" s="1"/>
  <c r="D427"/>
  <c r="E427"/>
  <c r="F427"/>
  <c r="G427" s="1"/>
  <c r="D428"/>
  <c r="E428"/>
  <c r="F428"/>
  <c r="G428" s="1"/>
  <c r="D429"/>
  <c r="E429"/>
  <c r="F429"/>
  <c r="G429" s="1"/>
  <c r="D430"/>
  <c r="E430"/>
  <c r="F430"/>
  <c r="G430" s="1"/>
  <c r="D431"/>
  <c r="E431"/>
  <c r="F431"/>
  <c r="G431" s="1"/>
  <c r="D432"/>
  <c r="E432"/>
  <c r="F432"/>
  <c r="G432" s="1"/>
  <c r="D433"/>
  <c r="E433"/>
  <c r="F433"/>
  <c r="G433" s="1"/>
  <c r="D434"/>
  <c r="E434"/>
  <c r="F434"/>
  <c r="G434" s="1"/>
  <c r="D435"/>
  <c r="E435"/>
  <c r="F435"/>
  <c r="G435" s="1"/>
  <c r="D436"/>
  <c r="E436"/>
  <c r="F436"/>
  <c r="G436" s="1"/>
  <c r="D437"/>
  <c r="E437"/>
  <c r="F437"/>
  <c r="G437" s="1"/>
  <c r="D438"/>
  <c r="E438"/>
  <c r="F438"/>
  <c r="G438" s="1"/>
  <c r="D439"/>
  <c r="E439"/>
  <c r="F439"/>
  <c r="G439" s="1"/>
  <c r="D440"/>
  <c r="E440"/>
  <c r="F440"/>
  <c r="G440" s="1"/>
  <c r="D441"/>
  <c r="E441"/>
  <c r="F441"/>
  <c r="G441" s="1"/>
  <c r="D442"/>
  <c r="E442"/>
  <c r="F442"/>
  <c r="G442" s="1"/>
  <c r="D443"/>
  <c r="E443"/>
  <c r="F443"/>
  <c r="G443" s="1"/>
  <c r="D444"/>
  <c r="E444"/>
  <c r="F444"/>
  <c r="G444" s="1"/>
  <c r="D445"/>
  <c r="E445"/>
  <c r="F445"/>
  <c r="G445" s="1"/>
  <c r="D446"/>
  <c r="E446"/>
  <c r="F446"/>
  <c r="G446" s="1"/>
  <c r="D447"/>
  <c r="E447"/>
  <c r="F447"/>
  <c r="G447" s="1"/>
  <c r="D448"/>
  <c r="E448"/>
  <c r="F448"/>
  <c r="G448" s="1"/>
  <c r="D449"/>
  <c r="E449"/>
  <c r="F449"/>
  <c r="G449" s="1"/>
  <c r="D450"/>
  <c r="E450"/>
  <c r="F450"/>
  <c r="G450" s="1"/>
  <c r="D451"/>
  <c r="E451"/>
  <c r="F451"/>
  <c r="G451" s="1"/>
  <c r="D452"/>
  <c r="E452"/>
  <c r="F452"/>
  <c r="G452" s="1"/>
  <c r="D453"/>
  <c r="E453"/>
  <c r="F453"/>
  <c r="G453" s="1"/>
  <c r="D454"/>
  <c r="E454"/>
  <c r="F454"/>
  <c r="G454" s="1"/>
  <c r="D455"/>
  <c r="E455"/>
  <c r="F455"/>
  <c r="G455" s="1"/>
  <c r="D456"/>
  <c r="E456"/>
  <c r="F456"/>
  <c r="G456" s="1"/>
  <c r="D457"/>
  <c r="E457"/>
  <c r="F457"/>
  <c r="G457" s="1"/>
  <c r="D458"/>
  <c r="E458"/>
  <c r="F458"/>
  <c r="G458" s="1"/>
  <c r="D459"/>
  <c r="E459"/>
  <c r="F459"/>
  <c r="G459" s="1"/>
  <c r="D460"/>
  <c r="E460"/>
  <c r="F460"/>
  <c r="G460" s="1"/>
  <c r="D461"/>
  <c r="E461"/>
  <c r="F461"/>
  <c r="G461" s="1"/>
  <c r="D462"/>
  <c r="E462"/>
  <c r="F462"/>
  <c r="G462" s="1"/>
  <c r="D463"/>
  <c r="E463"/>
  <c r="F463"/>
  <c r="G463" s="1"/>
  <c r="D464"/>
  <c r="E464"/>
  <c r="F464"/>
  <c r="G464" s="1"/>
  <c r="D465"/>
  <c r="E465"/>
  <c r="F465"/>
  <c r="G465" s="1"/>
  <c r="D466"/>
  <c r="E466"/>
  <c r="F466"/>
  <c r="G466" s="1"/>
  <c r="D467"/>
  <c r="E467"/>
  <c r="F467"/>
  <c r="G467" s="1"/>
  <c r="D468"/>
  <c r="E468"/>
  <c r="F468"/>
  <c r="G468" s="1"/>
  <c r="D469"/>
  <c r="E469"/>
  <c r="F469"/>
  <c r="G469" s="1"/>
  <c r="D470"/>
  <c r="E470"/>
  <c r="F470"/>
  <c r="G470" s="1"/>
  <c r="D471"/>
  <c r="E471"/>
  <c r="F471"/>
  <c r="G471" s="1"/>
  <c r="D472"/>
  <c r="E472"/>
  <c r="F472"/>
  <c r="G472" s="1"/>
  <c r="D473"/>
  <c r="E473"/>
  <c r="F473"/>
  <c r="G473" s="1"/>
  <c r="D474"/>
  <c r="E474"/>
  <c r="F474"/>
  <c r="G474" s="1"/>
  <c r="D475"/>
  <c r="E475"/>
  <c r="F475"/>
  <c r="G475" s="1"/>
  <c r="D476"/>
  <c r="E476"/>
  <c r="F476"/>
  <c r="G476" s="1"/>
  <c r="D477"/>
  <c r="E477"/>
  <c r="F477"/>
  <c r="G477" s="1"/>
  <c r="D478"/>
  <c r="E478"/>
  <c r="F478"/>
  <c r="G478" s="1"/>
  <c r="D479"/>
  <c r="E479"/>
  <c r="F479"/>
  <c r="G479" s="1"/>
  <c r="D480"/>
  <c r="E480"/>
  <c r="F480"/>
  <c r="G480" s="1"/>
  <c r="D481"/>
  <c r="E481"/>
  <c r="F481"/>
  <c r="G481" s="1"/>
  <c r="D482"/>
  <c r="E482"/>
  <c r="F482"/>
  <c r="G482" s="1"/>
  <c r="D483"/>
  <c r="E483"/>
  <c r="F483"/>
  <c r="G483" s="1"/>
  <c r="D484"/>
  <c r="E484"/>
  <c r="F484"/>
  <c r="G484" s="1"/>
  <c r="D485"/>
  <c r="E485"/>
  <c r="F485"/>
  <c r="G485" s="1"/>
  <c r="D486"/>
  <c r="E486"/>
  <c r="F486"/>
  <c r="G486" s="1"/>
  <c r="D487"/>
  <c r="E487"/>
  <c r="F487"/>
  <c r="G487" s="1"/>
  <c r="D488"/>
  <c r="E488"/>
  <c r="F488"/>
  <c r="G488" s="1"/>
  <c r="D489"/>
  <c r="E489"/>
  <c r="F489"/>
  <c r="G489" s="1"/>
  <c r="D490"/>
  <c r="E490"/>
  <c r="F490"/>
  <c r="G490" s="1"/>
  <c r="D491"/>
  <c r="E491"/>
  <c r="F491"/>
  <c r="G491" s="1"/>
  <c r="D492"/>
  <c r="E492"/>
  <c r="F492"/>
  <c r="G492" s="1"/>
  <c r="D493"/>
  <c r="E493"/>
  <c r="F493"/>
  <c r="G493" s="1"/>
  <c r="D494"/>
  <c r="E494"/>
  <c r="F494"/>
  <c r="G494" s="1"/>
  <c r="D495"/>
  <c r="E495"/>
  <c r="F495"/>
  <c r="G495" s="1"/>
  <c r="D496"/>
  <c r="E496"/>
  <c r="F496"/>
  <c r="G496" s="1"/>
  <c r="D497"/>
  <c r="E497"/>
  <c r="F497"/>
  <c r="G497" s="1"/>
  <c r="D498"/>
  <c r="E498"/>
  <c r="F498"/>
  <c r="G498" s="1"/>
  <c r="D499"/>
  <c r="E499"/>
  <c r="F499"/>
  <c r="G499" s="1"/>
  <c r="D500"/>
  <c r="E500"/>
  <c r="F500"/>
  <c r="G500" s="1"/>
  <c r="D501"/>
  <c r="E501"/>
  <c r="F501"/>
  <c r="G501" s="1"/>
  <c r="D502"/>
  <c r="E502"/>
  <c r="F502"/>
  <c r="G502" s="1"/>
  <c r="D503"/>
  <c r="E503"/>
  <c r="F503"/>
  <c r="G503" s="1"/>
  <c r="D504"/>
  <c r="E504"/>
  <c r="F504"/>
  <c r="G504" s="1"/>
  <c r="D505"/>
  <c r="E505"/>
  <c r="F505"/>
  <c r="G505" s="1"/>
  <c r="D506"/>
  <c r="E506"/>
  <c r="F506"/>
  <c r="G506" s="1"/>
  <c r="D507"/>
  <c r="E507"/>
  <c r="F507"/>
  <c r="G507" s="1"/>
  <c r="D508"/>
  <c r="E508"/>
  <c r="F508"/>
  <c r="G508" s="1"/>
  <c r="D509"/>
  <c r="E509"/>
  <c r="F509"/>
  <c r="G509" s="1"/>
  <c r="D510"/>
  <c r="E510"/>
  <c r="F510"/>
  <c r="G510" s="1"/>
  <c r="D511"/>
  <c r="E511"/>
  <c r="F511"/>
  <c r="G511" s="1"/>
  <c r="D512"/>
  <c r="E512"/>
  <c r="F512"/>
  <c r="G512" s="1"/>
  <c r="D513"/>
  <c r="E513"/>
  <c r="F513"/>
  <c r="G513" s="1"/>
  <c r="D514"/>
  <c r="E514"/>
  <c r="F514"/>
  <c r="G514" s="1"/>
  <c r="D515"/>
  <c r="E515"/>
  <c r="F515"/>
  <c r="G515" s="1"/>
  <c r="D516"/>
  <c r="E516"/>
  <c r="F516"/>
  <c r="G516" s="1"/>
  <c r="D517"/>
  <c r="E517"/>
  <c r="F517"/>
  <c r="G517" s="1"/>
  <c r="D518"/>
  <c r="E518"/>
  <c r="F518"/>
  <c r="G518" s="1"/>
  <c r="D519"/>
  <c r="E519"/>
  <c r="F519"/>
  <c r="G519" s="1"/>
  <c r="D520"/>
  <c r="E520"/>
  <c r="F520"/>
  <c r="G520" s="1"/>
  <c r="D521"/>
  <c r="E521"/>
  <c r="F521"/>
  <c r="G521" s="1"/>
  <c r="D522"/>
  <c r="E522"/>
  <c r="F522"/>
  <c r="G522" s="1"/>
  <c r="D523"/>
  <c r="E523"/>
  <c r="F523"/>
  <c r="G523" s="1"/>
  <c r="D524"/>
  <c r="E524"/>
  <c r="F524"/>
  <c r="G524" s="1"/>
  <c r="D525"/>
  <c r="E525"/>
  <c r="F525"/>
  <c r="G525" s="1"/>
  <c r="D526"/>
  <c r="E526"/>
  <c r="F526"/>
  <c r="G526" s="1"/>
  <c r="D527"/>
  <c r="E527"/>
  <c r="F527"/>
  <c r="G527" s="1"/>
  <c r="D528"/>
  <c r="E528"/>
  <c r="F528"/>
  <c r="G528" s="1"/>
  <c r="D529"/>
  <c r="E529"/>
  <c r="F529"/>
  <c r="G529" s="1"/>
  <c r="D530"/>
  <c r="E530"/>
  <c r="F530"/>
  <c r="G530" s="1"/>
  <c r="D531"/>
  <c r="E531"/>
  <c r="F531"/>
  <c r="G531" s="1"/>
  <c r="D532"/>
  <c r="E532"/>
  <c r="F532"/>
  <c r="G532" s="1"/>
  <c r="D533"/>
  <c r="E533"/>
  <c r="F533"/>
  <c r="G533" s="1"/>
  <c r="D534"/>
  <c r="E534"/>
  <c r="F534"/>
  <c r="G534" s="1"/>
  <c r="D535"/>
  <c r="E535"/>
  <c r="F535"/>
  <c r="G535" s="1"/>
  <c r="D536"/>
  <c r="E536"/>
  <c r="F536"/>
  <c r="G536" s="1"/>
  <c r="D537"/>
  <c r="E537"/>
  <c r="F537"/>
  <c r="G537" s="1"/>
  <c r="D538"/>
  <c r="E538"/>
  <c r="F538"/>
  <c r="G538" s="1"/>
  <c r="D539"/>
  <c r="E539"/>
  <c r="F539"/>
  <c r="G539" s="1"/>
  <c r="D540"/>
  <c r="E540"/>
  <c r="F540"/>
  <c r="G540" s="1"/>
  <c r="D541"/>
  <c r="E541"/>
  <c r="F541"/>
  <c r="G541" s="1"/>
  <c r="D542"/>
  <c r="E542"/>
  <c r="F542"/>
  <c r="G542" s="1"/>
  <c r="D543"/>
  <c r="E543"/>
  <c r="F543"/>
  <c r="G543" s="1"/>
  <c r="D544"/>
  <c r="E544"/>
  <c r="F544"/>
  <c r="G544" s="1"/>
  <c r="D545"/>
  <c r="E545"/>
  <c r="F545"/>
  <c r="G545" s="1"/>
  <c r="D546"/>
  <c r="E546"/>
  <c r="F546"/>
  <c r="G546" s="1"/>
  <c r="D547"/>
  <c r="E547"/>
  <c r="F547"/>
  <c r="G547" s="1"/>
  <c r="D548"/>
  <c r="E548"/>
  <c r="F548"/>
  <c r="G548" s="1"/>
  <c r="D549"/>
  <c r="E549"/>
  <c r="F549"/>
  <c r="G549" s="1"/>
  <c r="D550"/>
  <c r="E550"/>
  <c r="F550"/>
  <c r="G550" s="1"/>
  <c r="D551"/>
  <c r="E551"/>
  <c r="F551"/>
  <c r="G551" s="1"/>
  <c r="D552"/>
  <c r="E552"/>
  <c r="F552"/>
  <c r="G552" s="1"/>
  <c r="D553"/>
  <c r="E553"/>
  <c r="F553"/>
  <c r="G553" s="1"/>
  <c r="D554"/>
  <c r="E554"/>
  <c r="F554"/>
  <c r="G554" s="1"/>
  <c r="D555"/>
  <c r="E555"/>
  <c r="F555"/>
  <c r="G555" s="1"/>
  <c r="D556"/>
  <c r="E556"/>
  <c r="F556"/>
  <c r="G556" s="1"/>
  <c r="D557"/>
  <c r="E557"/>
  <c r="F557"/>
  <c r="G557" s="1"/>
  <c r="D558"/>
  <c r="E558"/>
  <c r="F558"/>
  <c r="G558" s="1"/>
  <c r="D559"/>
  <c r="E559"/>
  <c r="F559"/>
  <c r="G559" s="1"/>
  <c r="D560"/>
  <c r="E560"/>
  <c r="F560"/>
  <c r="G560" s="1"/>
  <c r="D561"/>
  <c r="E561"/>
  <c r="F561"/>
  <c r="G561" s="1"/>
  <c r="D562"/>
  <c r="E562"/>
  <c r="F562"/>
  <c r="G562" s="1"/>
  <c r="D563"/>
  <c r="E563"/>
  <c r="F563"/>
  <c r="G563" s="1"/>
  <c r="D564"/>
  <c r="E564"/>
  <c r="F564"/>
  <c r="G564" s="1"/>
  <c r="D565"/>
  <c r="E565"/>
  <c r="F565"/>
  <c r="G565" s="1"/>
  <c r="D566"/>
  <c r="E566"/>
  <c r="F566"/>
  <c r="G566" s="1"/>
  <c r="D567"/>
  <c r="E567"/>
  <c r="F567"/>
  <c r="G567" s="1"/>
  <c r="D568"/>
  <c r="E568"/>
  <c r="F568"/>
  <c r="G568" s="1"/>
  <c r="D569"/>
  <c r="E569"/>
  <c r="F569"/>
  <c r="G569" s="1"/>
  <c r="D570"/>
  <c r="E570"/>
  <c r="F570"/>
  <c r="G570" s="1"/>
  <c r="D571"/>
  <c r="E571"/>
  <c r="F571"/>
  <c r="G571" s="1"/>
  <c r="D572"/>
  <c r="E572"/>
  <c r="F572"/>
  <c r="G572" s="1"/>
  <c r="D573"/>
  <c r="E573"/>
  <c r="F573"/>
  <c r="G573" s="1"/>
  <c r="D574"/>
  <c r="E574"/>
  <c r="F574"/>
  <c r="G574" s="1"/>
  <c r="D575"/>
  <c r="E575"/>
  <c r="F575"/>
  <c r="G575" s="1"/>
  <c r="D576"/>
  <c r="E576"/>
  <c r="F576"/>
  <c r="G576" s="1"/>
  <c r="D577"/>
  <c r="E577"/>
  <c r="F577"/>
  <c r="G577" s="1"/>
  <c r="D578"/>
  <c r="E578"/>
  <c r="F578"/>
  <c r="G578" s="1"/>
  <c r="D579"/>
  <c r="E579"/>
  <c r="F579"/>
  <c r="G579" s="1"/>
  <c r="D580"/>
  <c r="E580"/>
  <c r="F580"/>
  <c r="G580" s="1"/>
  <c r="D581"/>
  <c r="E581"/>
  <c r="F581"/>
  <c r="G581" s="1"/>
  <c r="D582"/>
  <c r="E582"/>
  <c r="F582"/>
  <c r="G582" s="1"/>
  <c r="D583"/>
  <c r="E583"/>
  <c r="F583"/>
  <c r="G583" s="1"/>
  <c r="D584"/>
  <c r="E584"/>
  <c r="F584"/>
  <c r="G584" s="1"/>
  <c r="D585"/>
  <c r="E585"/>
  <c r="F585"/>
  <c r="G585" s="1"/>
  <c r="D586"/>
  <c r="E586"/>
  <c r="F586"/>
  <c r="G586" s="1"/>
  <c r="D587"/>
  <c r="E587"/>
  <c r="F587"/>
  <c r="G587" s="1"/>
  <c r="D588"/>
  <c r="E588"/>
  <c r="F588"/>
  <c r="G588" s="1"/>
  <c r="D589"/>
  <c r="E589"/>
  <c r="F589"/>
  <c r="G589" s="1"/>
  <c r="D590"/>
  <c r="E590"/>
  <c r="F590"/>
  <c r="G590" s="1"/>
  <c r="D591"/>
  <c r="E591"/>
  <c r="F591"/>
  <c r="G591" s="1"/>
  <c r="D592"/>
  <c r="E592"/>
  <c r="F592"/>
  <c r="G592" s="1"/>
  <c r="D593"/>
  <c r="E593"/>
  <c r="F593"/>
  <c r="G593" s="1"/>
  <c r="D594"/>
  <c r="E594"/>
  <c r="F594"/>
  <c r="G594" s="1"/>
  <c r="D595"/>
  <c r="E595"/>
  <c r="F595"/>
  <c r="G595" s="1"/>
  <c r="D596"/>
  <c r="E596"/>
  <c r="F596"/>
  <c r="G596" s="1"/>
  <c r="D597"/>
  <c r="E597"/>
  <c r="F597"/>
  <c r="G597" s="1"/>
  <c r="D598"/>
  <c r="E598"/>
  <c r="F598"/>
  <c r="G598" s="1"/>
  <c r="D599"/>
  <c r="E599"/>
  <c r="F599"/>
  <c r="G599" s="1"/>
  <c r="D600"/>
  <c r="E600"/>
  <c r="F600"/>
  <c r="G600" s="1"/>
  <c r="D601"/>
  <c r="E601"/>
  <c r="F601"/>
  <c r="G601" s="1"/>
  <c r="D602"/>
  <c r="E602"/>
  <c r="F602"/>
  <c r="G602" s="1"/>
  <c r="D603"/>
  <c r="E603"/>
  <c r="F603"/>
  <c r="G603" s="1"/>
  <c r="D604"/>
  <c r="E604"/>
  <c r="F604"/>
  <c r="G604" s="1"/>
  <c r="D605"/>
  <c r="E605"/>
  <c r="F605"/>
  <c r="G605" s="1"/>
  <c r="D606"/>
  <c r="E606"/>
  <c r="F606"/>
  <c r="G606" s="1"/>
  <c r="D607"/>
  <c r="E607"/>
  <c r="F607"/>
  <c r="G607" s="1"/>
  <c r="D608"/>
  <c r="E608"/>
  <c r="F608"/>
  <c r="G608" s="1"/>
  <c r="D609"/>
  <c r="E609"/>
  <c r="F609"/>
  <c r="G609" s="1"/>
  <c r="D610"/>
  <c r="E610"/>
  <c r="F610"/>
  <c r="G610" s="1"/>
  <c r="D611"/>
  <c r="E611"/>
  <c r="F611"/>
  <c r="G611" s="1"/>
  <c r="D612"/>
  <c r="E612"/>
  <c r="F612"/>
  <c r="G612" s="1"/>
  <c r="D613"/>
  <c r="E613"/>
  <c r="F613"/>
  <c r="G613" s="1"/>
  <c r="D614"/>
  <c r="E614"/>
  <c r="F614"/>
  <c r="G614" s="1"/>
  <c r="D615"/>
  <c r="E615"/>
  <c r="F615"/>
  <c r="G615" s="1"/>
  <c r="D616"/>
  <c r="E616"/>
  <c r="F616"/>
  <c r="G616" s="1"/>
  <c r="D617"/>
  <c r="E617"/>
  <c r="F617"/>
  <c r="G617" s="1"/>
  <c r="D618"/>
  <c r="E618"/>
  <c r="F618"/>
  <c r="G618" s="1"/>
  <c r="D619"/>
  <c r="E619"/>
  <c r="F619"/>
  <c r="G619" s="1"/>
  <c r="D620"/>
  <c r="E620"/>
  <c r="F620"/>
  <c r="G620" s="1"/>
  <c r="D621"/>
  <c r="E621"/>
  <c r="F621"/>
  <c r="G621" s="1"/>
  <c r="D622"/>
  <c r="E622"/>
  <c r="F622"/>
  <c r="G622" s="1"/>
  <c r="D623"/>
  <c r="E623"/>
  <c r="F623"/>
  <c r="G623" s="1"/>
  <c r="D624"/>
  <c r="E624"/>
  <c r="F624"/>
  <c r="G624" s="1"/>
  <c r="D625"/>
  <c r="E625"/>
  <c r="F625"/>
  <c r="G625" s="1"/>
  <c r="D626"/>
  <c r="E626"/>
  <c r="F626"/>
  <c r="G626" s="1"/>
  <c r="D627"/>
  <c r="E627"/>
  <c r="F627"/>
  <c r="G627" s="1"/>
  <c r="D628"/>
  <c r="E628"/>
  <c r="F628"/>
  <c r="G628" s="1"/>
  <c r="D629"/>
  <c r="E629"/>
  <c r="F629"/>
  <c r="G629" s="1"/>
  <c r="D630"/>
  <c r="E630"/>
  <c r="F630"/>
  <c r="G630" s="1"/>
  <c r="D631"/>
  <c r="E631"/>
  <c r="F631"/>
  <c r="G631" s="1"/>
  <c r="D632"/>
  <c r="E632"/>
  <c r="F632"/>
  <c r="G632" s="1"/>
  <c r="D633"/>
  <c r="E633"/>
  <c r="F633"/>
  <c r="G633" s="1"/>
  <c r="D634"/>
  <c r="E634"/>
  <c r="F634"/>
  <c r="G634" s="1"/>
  <c r="D635"/>
  <c r="E635"/>
  <c r="F635"/>
  <c r="G635" s="1"/>
  <c r="D636"/>
  <c r="E636"/>
  <c r="F636"/>
  <c r="G636" s="1"/>
  <c r="D637"/>
  <c r="E637"/>
  <c r="F637"/>
  <c r="G637" s="1"/>
  <c r="D638"/>
  <c r="E638"/>
  <c r="F638"/>
  <c r="G638" s="1"/>
  <c r="D639"/>
  <c r="E639"/>
  <c r="F639"/>
  <c r="G639" s="1"/>
  <c r="D640"/>
  <c r="E640"/>
  <c r="F640"/>
  <c r="G640" s="1"/>
  <c r="D641"/>
  <c r="E641"/>
  <c r="F641"/>
  <c r="G641" s="1"/>
  <c r="D642"/>
  <c r="E642"/>
  <c r="F642"/>
  <c r="G642" s="1"/>
  <c r="D643"/>
  <c r="E643"/>
  <c r="F643"/>
  <c r="G643" s="1"/>
  <c r="D644"/>
  <c r="E644"/>
  <c r="F644"/>
  <c r="G644" s="1"/>
  <c r="D645"/>
  <c r="E645"/>
  <c r="F645"/>
  <c r="G645" s="1"/>
  <c r="D646"/>
  <c r="E646"/>
  <c r="F646"/>
  <c r="G646" s="1"/>
  <c r="D647"/>
  <c r="E647"/>
  <c r="F647"/>
  <c r="G647" s="1"/>
  <c r="D648"/>
  <c r="E648"/>
  <c r="F648"/>
  <c r="G648" s="1"/>
  <c r="D649"/>
  <c r="E649"/>
  <c r="F649"/>
  <c r="G649" s="1"/>
  <c r="D650"/>
  <c r="E650"/>
  <c r="F650"/>
  <c r="G650" s="1"/>
  <c r="D651"/>
  <c r="E651"/>
  <c r="F651"/>
  <c r="G651" s="1"/>
  <c r="D652"/>
  <c r="E652"/>
  <c r="F652"/>
  <c r="G652" s="1"/>
  <c r="D653"/>
  <c r="E653"/>
  <c r="F653"/>
  <c r="G653" s="1"/>
  <c r="D654"/>
  <c r="E654"/>
  <c r="F654"/>
  <c r="G654" s="1"/>
  <c r="D655"/>
  <c r="E655"/>
  <c r="F655"/>
  <c r="G655" s="1"/>
  <c r="D656"/>
  <c r="E656"/>
  <c r="F656"/>
  <c r="G656" s="1"/>
  <c r="D657"/>
  <c r="E657"/>
  <c r="F657"/>
  <c r="G657" s="1"/>
  <c r="D658"/>
  <c r="E658"/>
  <c r="F658"/>
  <c r="G658" s="1"/>
  <c r="D659"/>
  <c r="E659"/>
  <c r="F659"/>
  <c r="G659" s="1"/>
  <c r="D660"/>
  <c r="E660"/>
  <c r="F660"/>
  <c r="G660" s="1"/>
  <c r="D661"/>
  <c r="E661"/>
  <c r="F661"/>
  <c r="G661" s="1"/>
  <c r="D662"/>
  <c r="E662"/>
  <c r="F662"/>
  <c r="G662" s="1"/>
  <c r="D663"/>
  <c r="E663"/>
  <c r="F663"/>
  <c r="G663" s="1"/>
  <c r="D664"/>
  <c r="E664"/>
  <c r="F664"/>
  <c r="G664" s="1"/>
  <c r="D665"/>
  <c r="E665"/>
  <c r="F665"/>
  <c r="G665" s="1"/>
  <c r="D666"/>
  <c r="E666"/>
  <c r="F666"/>
  <c r="G666" s="1"/>
  <c r="D667"/>
  <c r="E667"/>
  <c r="F667"/>
  <c r="G667" s="1"/>
  <c r="D668"/>
  <c r="E668"/>
  <c r="F668"/>
  <c r="G668" s="1"/>
  <c r="D669"/>
  <c r="E669"/>
  <c r="F669"/>
  <c r="G669" s="1"/>
  <c r="D670"/>
  <c r="E670"/>
  <c r="F670"/>
  <c r="G670" s="1"/>
  <c r="D671"/>
  <c r="E671"/>
  <c r="F671"/>
  <c r="G671" s="1"/>
  <c r="D672"/>
  <c r="E672"/>
  <c r="F672"/>
  <c r="G672" s="1"/>
  <c r="D673"/>
  <c r="E673"/>
  <c r="F673"/>
  <c r="G673" s="1"/>
  <c r="D674"/>
  <c r="E674"/>
  <c r="F674"/>
  <c r="G674" s="1"/>
  <c r="D675"/>
  <c r="E675"/>
  <c r="F675"/>
  <c r="G675" s="1"/>
  <c r="D676"/>
  <c r="E676"/>
  <c r="F676"/>
  <c r="G676" s="1"/>
  <c r="D677"/>
  <c r="E677"/>
  <c r="F677"/>
  <c r="G677" s="1"/>
  <c r="D678"/>
  <c r="E678"/>
  <c r="F678"/>
  <c r="G678" s="1"/>
  <c r="D679"/>
  <c r="E679"/>
  <c r="F679"/>
  <c r="G679" s="1"/>
  <c r="D680"/>
  <c r="E680"/>
  <c r="F680"/>
  <c r="G680" s="1"/>
  <c r="D681"/>
  <c r="E681"/>
  <c r="F681"/>
  <c r="G681" s="1"/>
  <c r="D682"/>
  <c r="E682"/>
  <c r="F682"/>
  <c r="G682" s="1"/>
  <c r="D683"/>
  <c r="E683"/>
  <c r="F683"/>
  <c r="G683" s="1"/>
  <c r="D684"/>
  <c r="E684"/>
  <c r="F684"/>
  <c r="G684" s="1"/>
  <c r="D685"/>
  <c r="E685"/>
  <c r="F685"/>
  <c r="G685" s="1"/>
  <c r="D686"/>
  <c r="E686"/>
  <c r="F686"/>
  <c r="G686" s="1"/>
  <c r="D687"/>
  <c r="E687"/>
  <c r="F687"/>
  <c r="G687" s="1"/>
  <c r="D688"/>
  <c r="E688"/>
  <c r="F688"/>
  <c r="G688" s="1"/>
  <c r="D689"/>
  <c r="E689"/>
  <c r="F689"/>
  <c r="G689" s="1"/>
  <c r="D690"/>
  <c r="E690"/>
  <c r="F690"/>
  <c r="G690" s="1"/>
  <c r="D691"/>
  <c r="E691"/>
  <c r="F691"/>
  <c r="G691" s="1"/>
  <c r="D692"/>
  <c r="E692"/>
  <c r="F692"/>
  <c r="G692" s="1"/>
  <c r="D693"/>
  <c r="E693"/>
  <c r="F693"/>
  <c r="G693" s="1"/>
  <c r="D694"/>
  <c r="E694"/>
  <c r="F694"/>
  <c r="G694" s="1"/>
  <c r="D695"/>
  <c r="E695"/>
  <c r="F695"/>
  <c r="G695" s="1"/>
  <c r="D696"/>
  <c r="E696"/>
  <c r="F696"/>
  <c r="G696" s="1"/>
  <c r="D697"/>
  <c r="E697"/>
  <c r="F697"/>
  <c r="G697" s="1"/>
  <c r="D698"/>
  <c r="E698"/>
  <c r="F698"/>
  <c r="G698" s="1"/>
  <c r="D699"/>
  <c r="E699"/>
  <c r="F699"/>
  <c r="G699" s="1"/>
  <c r="D700"/>
  <c r="E700"/>
  <c r="F700"/>
  <c r="G700" s="1"/>
  <c r="D701"/>
  <c r="E701"/>
  <c r="F701"/>
  <c r="G701" s="1"/>
  <c r="D702"/>
  <c r="E702"/>
  <c r="F702"/>
  <c r="G702" s="1"/>
  <c r="D703"/>
  <c r="E703"/>
  <c r="F703"/>
  <c r="G703" s="1"/>
  <c r="D704"/>
  <c r="E704"/>
  <c r="F704"/>
  <c r="G704" s="1"/>
  <c r="D705"/>
  <c r="E705"/>
  <c r="F705"/>
  <c r="G705" s="1"/>
  <c r="D706"/>
  <c r="E706"/>
  <c r="F706"/>
  <c r="G706" s="1"/>
  <c r="D707"/>
  <c r="E707"/>
  <c r="F707"/>
  <c r="G707" s="1"/>
  <c r="D708"/>
  <c r="E708"/>
  <c r="F708"/>
  <c r="G708" s="1"/>
  <c r="D709"/>
  <c r="E709"/>
  <c r="F709"/>
  <c r="G709" s="1"/>
  <c r="D710"/>
  <c r="E710"/>
  <c r="F710"/>
  <c r="G710" s="1"/>
  <c r="D711"/>
  <c r="E711"/>
  <c r="F711"/>
  <c r="G711" s="1"/>
  <c r="D712"/>
  <c r="E712"/>
  <c r="F712"/>
  <c r="G712" s="1"/>
  <c r="D713"/>
  <c r="E713"/>
  <c r="F713"/>
  <c r="G713" s="1"/>
  <c r="D714"/>
  <c r="E714"/>
  <c r="F714"/>
  <c r="G714" s="1"/>
  <c r="D715"/>
  <c r="E715"/>
  <c r="F715"/>
  <c r="G715" s="1"/>
  <c r="D716"/>
  <c r="E716"/>
  <c r="F716"/>
  <c r="G716" s="1"/>
  <c r="D717"/>
  <c r="E717"/>
  <c r="F717"/>
  <c r="G717" s="1"/>
  <c r="D718"/>
  <c r="E718"/>
  <c r="F718"/>
  <c r="G718" s="1"/>
  <c r="D719"/>
  <c r="E719"/>
  <c r="F719"/>
  <c r="G719" s="1"/>
  <c r="D720"/>
  <c r="E720"/>
  <c r="F720"/>
  <c r="G720" s="1"/>
  <c r="D721"/>
  <c r="E721"/>
  <c r="F721"/>
  <c r="G721" s="1"/>
  <c r="D722"/>
  <c r="E722"/>
  <c r="F722"/>
  <c r="G722" s="1"/>
  <c r="D723"/>
  <c r="E723"/>
  <c r="F723"/>
  <c r="G723" s="1"/>
  <c r="D724"/>
  <c r="E724"/>
  <c r="F724"/>
  <c r="G724" s="1"/>
  <c r="D725"/>
  <c r="E725"/>
  <c r="F725"/>
  <c r="G725" s="1"/>
  <c r="D726"/>
  <c r="E726"/>
  <c r="F726"/>
  <c r="G726" s="1"/>
  <c r="D727"/>
  <c r="E727"/>
  <c r="F727"/>
  <c r="G727" s="1"/>
  <c r="D728"/>
  <c r="E728"/>
  <c r="F728"/>
  <c r="G728" s="1"/>
  <c r="D729"/>
  <c r="E729"/>
  <c r="F729"/>
  <c r="G729" s="1"/>
  <c r="D730"/>
  <c r="E730"/>
  <c r="F730"/>
  <c r="G730" s="1"/>
  <c r="D731"/>
  <c r="E731"/>
  <c r="F731"/>
  <c r="G731" s="1"/>
  <c r="D732"/>
  <c r="E732"/>
  <c r="F732"/>
  <c r="G732" s="1"/>
  <c r="D733"/>
  <c r="E733"/>
  <c r="F733"/>
  <c r="G733" s="1"/>
  <c r="D734"/>
  <c r="E734"/>
  <c r="F734"/>
  <c r="G734" s="1"/>
  <c r="D735"/>
  <c r="E735"/>
  <c r="F735"/>
  <c r="G735" s="1"/>
  <c r="D736"/>
  <c r="E736"/>
  <c r="F736"/>
  <c r="G736" s="1"/>
  <c r="D737"/>
  <c r="E737"/>
  <c r="F737"/>
  <c r="G737" s="1"/>
  <c r="D738"/>
  <c r="E738"/>
  <c r="F738"/>
  <c r="G738" s="1"/>
  <c r="D739"/>
  <c r="E739"/>
  <c r="F739"/>
  <c r="G739" s="1"/>
  <c r="D740"/>
  <c r="E740"/>
  <c r="F740"/>
  <c r="G740" s="1"/>
  <c r="D741"/>
  <c r="E741"/>
  <c r="F741"/>
  <c r="G741" s="1"/>
  <c r="D742"/>
  <c r="E742"/>
  <c r="F742"/>
  <c r="G742" s="1"/>
  <c r="D743"/>
  <c r="E743"/>
  <c r="F743"/>
  <c r="G743" s="1"/>
  <c r="D744"/>
  <c r="E744"/>
  <c r="F744"/>
  <c r="G744" s="1"/>
  <c r="D745"/>
  <c r="E745"/>
  <c r="F745"/>
  <c r="G745" s="1"/>
  <c r="D746"/>
  <c r="E746"/>
  <c r="F746"/>
  <c r="G746" s="1"/>
  <c r="D747"/>
  <c r="E747"/>
  <c r="F747"/>
  <c r="G747" s="1"/>
  <c r="D748"/>
  <c r="E748"/>
  <c r="F748"/>
  <c r="G748" s="1"/>
  <c r="D749"/>
  <c r="E749"/>
  <c r="F749"/>
  <c r="G749" s="1"/>
  <c r="D750"/>
  <c r="E750"/>
  <c r="F750"/>
  <c r="G750" s="1"/>
  <c r="D751"/>
  <c r="E751"/>
  <c r="F751"/>
  <c r="G751" s="1"/>
  <c r="D752"/>
  <c r="E752"/>
  <c r="F752"/>
  <c r="G752" s="1"/>
  <c r="D753"/>
  <c r="E753"/>
  <c r="F753"/>
  <c r="G753" s="1"/>
  <c r="D754"/>
  <c r="E754"/>
  <c r="F754"/>
  <c r="G754" s="1"/>
  <c r="D755"/>
  <c r="E755"/>
  <c r="F755"/>
  <c r="G755" s="1"/>
  <c r="D756"/>
  <c r="E756"/>
  <c r="F756"/>
  <c r="G756" s="1"/>
  <c r="D757"/>
  <c r="E757"/>
  <c r="F757"/>
  <c r="G757" s="1"/>
  <c r="D758"/>
  <c r="E758"/>
  <c r="F758"/>
  <c r="G758" s="1"/>
  <c r="D759"/>
  <c r="E759"/>
  <c r="F759"/>
  <c r="G759" s="1"/>
  <c r="D760"/>
  <c r="E760"/>
  <c r="F760"/>
  <c r="G760" s="1"/>
  <c r="D761"/>
  <c r="E761"/>
  <c r="F761"/>
  <c r="G761" s="1"/>
  <c r="D762"/>
  <c r="E762"/>
  <c r="F762"/>
  <c r="G762" s="1"/>
  <c r="D763"/>
  <c r="E763"/>
  <c r="F763"/>
  <c r="G763" s="1"/>
  <c r="D764"/>
  <c r="E764"/>
  <c r="F764"/>
  <c r="G764" s="1"/>
  <c r="D765"/>
  <c r="E765"/>
  <c r="F765"/>
  <c r="G765" s="1"/>
  <c r="D766"/>
  <c r="E766"/>
  <c r="F766"/>
  <c r="G766" s="1"/>
  <c r="D767"/>
  <c r="E767"/>
  <c r="F767"/>
  <c r="G767" s="1"/>
  <c r="D768"/>
  <c r="E768"/>
  <c r="F768"/>
  <c r="G768" s="1"/>
  <c r="D769"/>
  <c r="E769"/>
  <c r="F769"/>
  <c r="G769" s="1"/>
  <c r="D770"/>
  <c r="E770"/>
  <c r="F770"/>
  <c r="G770" s="1"/>
  <c r="D771"/>
  <c r="E771"/>
  <c r="F771"/>
  <c r="G771" s="1"/>
  <c r="D772"/>
  <c r="E772"/>
  <c r="F772"/>
  <c r="G772" s="1"/>
  <c r="D773"/>
  <c r="E773"/>
  <c r="F773"/>
  <c r="G773" s="1"/>
  <c r="D774"/>
  <c r="E774"/>
  <c r="F774"/>
  <c r="G774" s="1"/>
  <c r="D775"/>
  <c r="E775"/>
  <c r="F775"/>
  <c r="G775" s="1"/>
  <c r="D776"/>
  <c r="E776"/>
  <c r="F776"/>
  <c r="G776" s="1"/>
  <c r="D777"/>
  <c r="E777"/>
  <c r="F777"/>
  <c r="G777" s="1"/>
  <c r="D778"/>
  <c r="E778"/>
  <c r="F778"/>
  <c r="G778" s="1"/>
  <c r="D779"/>
  <c r="E779"/>
  <c r="F779"/>
  <c r="G779" s="1"/>
  <c r="D780"/>
  <c r="E780"/>
  <c r="F780"/>
  <c r="G780" s="1"/>
  <c r="D781"/>
  <c r="E781"/>
  <c r="F781"/>
  <c r="G781" s="1"/>
  <c r="D782"/>
  <c r="E782"/>
  <c r="F782"/>
  <c r="G782" s="1"/>
  <c r="D783"/>
  <c r="E783"/>
  <c r="F783"/>
  <c r="G783" s="1"/>
  <c r="D784"/>
  <c r="E784"/>
  <c r="F784"/>
  <c r="G784" s="1"/>
  <c r="D785"/>
  <c r="E785"/>
  <c r="F785"/>
  <c r="G785" s="1"/>
  <c r="D786"/>
  <c r="E786"/>
  <c r="F786"/>
  <c r="G786" s="1"/>
  <c r="D787"/>
  <c r="E787"/>
  <c r="F787"/>
  <c r="G787" s="1"/>
  <c r="D788"/>
  <c r="E788"/>
  <c r="F788"/>
  <c r="G788" s="1"/>
  <c r="D789"/>
  <c r="E789"/>
  <c r="F789"/>
  <c r="G789" s="1"/>
  <c r="D790"/>
  <c r="E790"/>
  <c r="F790"/>
  <c r="G790" s="1"/>
  <c r="D791"/>
  <c r="E791"/>
  <c r="F791"/>
  <c r="G791" s="1"/>
  <c r="D792"/>
  <c r="E792"/>
  <c r="F792"/>
  <c r="G792" s="1"/>
  <c r="D793"/>
  <c r="E793"/>
  <c r="F793"/>
  <c r="G793" s="1"/>
  <c r="D794"/>
  <c r="E794"/>
  <c r="F794"/>
  <c r="G794" s="1"/>
  <c r="D795"/>
  <c r="E795"/>
  <c r="F795"/>
  <c r="G795" s="1"/>
  <c r="D796"/>
  <c r="E796"/>
  <c r="F796"/>
  <c r="G796" s="1"/>
  <c r="D797"/>
  <c r="E797"/>
  <c r="F797"/>
  <c r="G797" s="1"/>
  <c r="D798"/>
  <c r="E798"/>
  <c r="F798"/>
  <c r="G798" s="1"/>
  <c r="D799"/>
  <c r="E799"/>
  <c r="F799"/>
  <c r="G799" s="1"/>
  <c r="D800"/>
  <c r="E800"/>
  <c r="F800"/>
  <c r="G800" s="1"/>
  <c r="D801"/>
  <c r="E801"/>
  <c r="F801"/>
  <c r="G801" s="1"/>
  <c r="D802"/>
  <c r="E802"/>
  <c r="F802"/>
  <c r="G802" s="1"/>
  <c r="D803"/>
  <c r="E803"/>
  <c r="F803"/>
  <c r="G803" s="1"/>
  <c r="D804"/>
  <c r="E804"/>
  <c r="F804"/>
  <c r="G804" s="1"/>
  <c r="D805"/>
  <c r="E805"/>
  <c r="F805"/>
  <c r="G805" s="1"/>
  <c r="D806"/>
  <c r="E806"/>
  <c r="F806"/>
  <c r="G806" s="1"/>
  <c r="D807"/>
  <c r="E807"/>
  <c r="F807"/>
  <c r="G807" s="1"/>
  <c r="D808"/>
  <c r="E808"/>
  <c r="F808"/>
  <c r="G808" s="1"/>
  <c r="D809"/>
  <c r="E809"/>
  <c r="F809"/>
  <c r="G809" s="1"/>
  <c r="D810"/>
  <c r="E810"/>
  <c r="F810"/>
  <c r="G810" s="1"/>
  <c r="D811"/>
  <c r="E811"/>
  <c r="F811"/>
  <c r="G811" s="1"/>
  <c r="D812"/>
  <c r="E812"/>
  <c r="F812"/>
  <c r="G812" s="1"/>
  <c r="D813"/>
  <c r="E813"/>
  <c r="F813"/>
  <c r="G813" s="1"/>
  <c r="D814"/>
  <c r="E814"/>
  <c r="F814"/>
  <c r="G814" s="1"/>
  <c r="D815"/>
  <c r="E815"/>
  <c r="F815"/>
  <c r="G815" s="1"/>
  <c r="D816"/>
  <c r="E816"/>
  <c r="F816"/>
  <c r="G816" s="1"/>
  <c r="D817"/>
  <c r="E817"/>
  <c r="F817"/>
  <c r="G817" s="1"/>
  <c r="D818"/>
  <c r="E818"/>
  <c r="F818"/>
  <c r="G818" s="1"/>
  <c r="D819"/>
  <c r="E819"/>
  <c r="F819"/>
  <c r="G819" s="1"/>
  <c r="D820"/>
  <c r="E820"/>
  <c r="F820"/>
  <c r="G820" s="1"/>
  <c r="D821"/>
  <c r="E821"/>
  <c r="F821"/>
  <c r="G821" s="1"/>
  <c r="D822"/>
  <c r="E822"/>
  <c r="F822"/>
  <c r="G822" s="1"/>
  <c r="D823"/>
  <c r="E823"/>
  <c r="F823"/>
  <c r="G823" s="1"/>
  <c r="D824"/>
  <c r="E824"/>
  <c r="F824"/>
  <c r="G824" s="1"/>
  <c r="D825"/>
  <c r="E825"/>
  <c r="F825"/>
  <c r="G825" s="1"/>
  <c r="D826"/>
  <c r="E826"/>
  <c r="F826"/>
  <c r="G826" s="1"/>
  <c r="D827"/>
  <c r="E827"/>
  <c r="F827"/>
  <c r="G827" s="1"/>
  <c r="D828"/>
  <c r="E828"/>
  <c r="F828"/>
  <c r="G828" s="1"/>
  <c r="D829"/>
  <c r="E829"/>
  <c r="F829"/>
  <c r="G829" s="1"/>
  <c r="D830"/>
  <c r="E830"/>
  <c r="F830"/>
  <c r="G830" s="1"/>
  <c r="D831"/>
  <c r="E831"/>
  <c r="F831"/>
  <c r="G831" s="1"/>
  <c r="D832"/>
  <c r="E832"/>
  <c r="F832"/>
  <c r="G832" s="1"/>
  <c r="D833"/>
  <c r="E833"/>
  <c r="F833"/>
  <c r="G833" s="1"/>
  <c r="D834"/>
  <c r="E834"/>
  <c r="F834"/>
  <c r="G834" s="1"/>
  <c r="D835"/>
  <c r="E835"/>
  <c r="F835"/>
  <c r="G835" s="1"/>
  <c r="D836"/>
  <c r="E836"/>
  <c r="F836"/>
  <c r="G836" s="1"/>
  <c r="D837"/>
  <c r="E837"/>
  <c r="F837"/>
  <c r="G837" s="1"/>
  <c r="D838"/>
  <c r="E838"/>
  <c r="F838"/>
  <c r="G838" s="1"/>
  <c r="D839"/>
  <c r="E839"/>
  <c r="F839"/>
  <c r="G839" s="1"/>
  <c r="D840"/>
  <c r="E840"/>
  <c r="F840"/>
  <c r="G840" s="1"/>
  <c r="D841"/>
  <c r="E841"/>
  <c r="F841"/>
  <c r="G841" s="1"/>
  <c r="D842"/>
  <c r="E842"/>
  <c r="F842"/>
  <c r="G842" s="1"/>
  <c r="D843"/>
  <c r="E843"/>
  <c r="F843"/>
  <c r="G843" s="1"/>
  <c r="D844"/>
  <c r="E844"/>
  <c r="F844"/>
  <c r="G844" s="1"/>
  <c r="D845"/>
  <c r="E845"/>
  <c r="F845"/>
  <c r="G845" s="1"/>
  <c r="D846"/>
  <c r="E846"/>
  <c r="F846"/>
  <c r="G846" s="1"/>
  <c r="D847"/>
  <c r="E847"/>
  <c r="F847"/>
  <c r="G847" s="1"/>
  <c r="D848"/>
  <c r="E848"/>
  <c r="F848"/>
  <c r="G848" s="1"/>
  <c r="D849"/>
  <c r="E849"/>
  <c r="F849"/>
  <c r="G849" s="1"/>
  <c r="D850"/>
  <c r="E850"/>
  <c r="F850"/>
  <c r="G850" s="1"/>
  <c r="D851"/>
  <c r="E851"/>
  <c r="F851"/>
  <c r="G851" s="1"/>
  <c r="D852"/>
  <c r="E852"/>
  <c r="F852"/>
  <c r="G852" s="1"/>
  <c r="D853"/>
  <c r="E853"/>
  <c r="F853"/>
  <c r="G853" s="1"/>
  <c r="D854"/>
  <c r="E854"/>
  <c r="F854"/>
  <c r="G854" s="1"/>
  <c r="D855"/>
  <c r="E855"/>
  <c r="F855"/>
  <c r="G855" s="1"/>
  <c r="D856"/>
  <c r="E856"/>
  <c r="F856"/>
  <c r="G856" s="1"/>
  <c r="D857"/>
  <c r="E857"/>
  <c r="F857"/>
  <c r="G857" s="1"/>
  <c r="D858"/>
  <c r="E858"/>
  <c r="F858"/>
  <c r="G858" s="1"/>
  <c r="D859"/>
  <c r="E859"/>
  <c r="F859"/>
  <c r="G859" s="1"/>
  <c r="D860"/>
  <c r="E860"/>
  <c r="F860"/>
  <c r="G860" s="1"/>
  <c r="D861"/>
  <c r="E861"/>
  <c r="F861"/>
  <c r="G861" s="1"/>
  <c r="D862"/>
  <c r="E862"/>
  <c r="F862"/>
  <c r="G862" s="1"/>
  <c r="D863"/>
  <c r="E863"/>
  <c r="F863"/>
  <c r="G863" s="1"/>
  <c r="D864"/>
  <c r="E864"/>
  <c r="F864"/>
  <c r="G864" s="1"/>
  <c r="D865"/>
  <c r="E865"/>
  <c r="F865"/>
  <c r="G865" s="1"/>
  <c r="D866"/>
  <c r="E866"/>
  <c r="F866"/>
  <c r="G866" s="1"/>
  <c r="D867"/>
  <c r="E867"/>
  <c r="F867"/>
  <c r="G867" s="1"/>
  <c r="D868"/>
  <c r="E868"/>
  <c r="F868"/>
  <c r="G868" s="1"/>
  <c r="D869"/>
  <c r="E869"/>
  <c r="F869"/>
  <c r="G869" s="1"/>
  <c r="D870"/>
  <c r="E870"/>
  <c r="F870"/>
  <c r="G870" s="1"/>
  <c r="D871"/>
  <c r="E871"/>
  <c r="F871"/>
  <c r="G871" s="1"/>
  <c r="D872"/>
  <c r="E872"/>
  <c r="F872"/>
  <c r="G872" s="1"/>
  <c r="D873"/>
  <c r="E873"/>
  <c r="F873"/>
  <c r="G873" s="1"/>
  <c r="D874"/>
  <c r="E874"/>
  <c r="F874"/>
  <c r="G874" s="1"/>
  <c r="D875"/>
  <c r="E875"/>
  <c r="F875"/>
  <c r="G875" s="1"/>
  <c r="D876"/>
  <c r="E876"/>
  <c r="F876"/>
  <c r="G876" s="1"/>
  <c r="D877"/>
  <c r="E877"/>
  <c r="F877"/>
  <c r="G877" s="1"/>
  <c r="D878"/>
  <c r="E878"/>
  <c r="F878"/>
  <c r="G878" s="1"/>
  <c r="D879"/>
  <c r="E879"/>
  <c r="F879"/>
  <c r="G879" s="1"/>
  <c r="D880"/>
  <c r="E880"/>
  <c r="F880"/>
  <c r="G880" s="1"/>
  <c r="D881"/>
  <c r="E881"/>
  <c r="F881"/>
  <c r="G881" s="1"/>
  <c r="D882"/>
  <c r="E882"/>
  <c r="F882"/>
  <c r="G882" s="1"/>
  <c r="D883"/>
  <c r="E883"/>
  <c r="F883"/>
  <c r="G883" s="1"/>
  <c r="D884"/>
  <c r="E884"/>
  <c r="F884"/>
  <c r="G884" s="1"/>
  <c r="D885"/>
  <c r="E885"/>
  <c r="F885"/>
  <c r="G885" s="1"/>
  <c r="D886"/>
  <c r="E886"/>
  <c r="F886"/>
  <c r="G886" s="1"/>
  <c r="D887"/>
  <c r="E887"/>
  <c r="F887"/>
  <c r="G887" s="1"/>
  <c r="D888"/>
  <c r="E888"/>
  <c r="F888"/>
  <c r="G888" s="1"/>
  <c r="D889"/>
  <c r="E889"/>
  <c r="F889"/>
  <c r="G889" s="1"/>
  <c r="D890"/>
  <c r="E890"/>
  <c r="F890"/>
  <c r="G890" s="1"/>
  <c r="D891"/>
  <c r="E891"/>
  <c r="F891"/>
  <c r="G891" s="1"/>
  <c r="D892"/>
  <c r="E892"/>
  <c r="F892"/>
  <c r="G892" s="1"/>
  <c r="D893"/>
  <c r="E893"/>
  <c r="F893"/>
  <c r="G893" s="1"/>
  <c r="D894"/>
  <c r="E894"/>
  <c r="F894"/>
  <c r="G894" s="1"/>
  <c r="D895"/>
  <c r="E895"/>
  <c r="F895"/>
  <c r="G895" s="1"/>
  <c r="D896"/>
  <c r="E896"/>
  <c r="F896"/>
  <c r="G896" s="1"/>
  <c r="D897"/>
  <c r="E897"/>
  <c r="F897"/>
  <c r="G897" s="1"/>
  <c r="D898"/>
  <c r="E898"/>
  <c r="F898"/>
  <c r="G898" s="1"/>
  <c r="D899"/>
  <c r="E899"/>
  <c r="F899"/>
  <c r="G899" s="1"/>
  <c r="D900"/>
  <c r="E900"/>
  <c r="F900"/>
  <c r="G900" s="1"/>
  <c r="D901"/>
  <c r="E901"/>
  <c r="F901"/>
  <c r="G901" s="1"/>
  <c r="D902"/>
  <c r="E902"/>
  <c r="F902"/>
  <c r="G902" s="1"/>
  <c r="D903"/>
  <c r="E903"/>
  <c r="F903"/>
  <c r="G903" s="1"/>
  <c r="D904"/>
  <c r="E904"/>
  <c r="F904"/>
  <c r="G904" s="1"/>
  <c r="D905"/>
  <c r="E905"/>
  <c r="F905"/>
  <c r="G905" s="1"/>
  <c r="D906"/>
  <c r="E906"/>
  <c r="F906"/>
  <c r="G906" s="1"/>
  <c r="D907"/>
  <c r="E907"/>
  <c r="F907"/>
  <c r="G907" s="1"/>
  <c r="D908"/>
  <c r="E908"/>
  <c r="F908"/>
  <c r="G908" s="1"/>
  <c r="D909"/>
  <c r="E909"/>
  <c r="F909"/>
  <c r="G909" s="1"/>
  <c r="D910"/>
  <c r="E910"/>
  <c r="F910"/>
  <c r="G910" s="1"/>
  <c r="D911"/>
  <c r="E911"/>
  <c r="F911"/>
  <c r="G911" s="1"/>
  <c r="D912"/>
  <c r="E912"/>
  <c r="F912"/>
  <c r="G912" s="1"/>
  <c r="D913"/>
  <c r="E913"/>
  <c r="F913"/>
  <c r="G913" s="1"/>
  <c r="D914"/>
  <c r="E914"/>
  <c r="F914"/>
  <c r="G914" s="1"/>
  <c r="D915"/>
  <c r="E915"/>
  <c r="F915"/>
  <c r="G915" s="1"/>
  <c r="D916"/>
  <c r="E916"/>
  <c r="F916"/>
  <c r="G916" s="1"/>
  <c r="D917"/>
  <c r="E917"/>
  <c r="F917"/>
  <c r="G917" s="1"/>
  <c r="D918"/>
  <c r="E918"/>
  <c r="F918"/>
  <c r="G918" s="1"/>
  <c r="D919"/>
  <c r="E919"/>
  <c r="F919"/>
  <c r="G919" s="1"/>
  <c r="D920"/>
  <c r="E920"/>
  <c r="F920"/>
  <c r="G920" s="1"/>
  <c r="D921"/>
  <c r="E921"/>
  <c r="F921"/>
  <c r="G921" s="1"/>
  <c r="D922"/>
  <c r="E922"/>
  <c r="F922"/>
  <c r="G922" s="1"/>
  <c r="D923"/>
  <c r="E923"/>
  <c r="F923"/>
  <c r="G923" s="1"/>
  <c r="D924"/>
  <c r="E924"/>
  <c r="F924"/>
  <c r="G924" s="1"/>
  <c r="D925"/>
  <c r="E925"/>
  <c r="F925"/>
  <c r="G925" s="1"/>
  <c r="D926"/>
  <c r="E926"/>
  <c r="F926"/>
  <c r="G926" s="1"/>
  <c r="D927"/>
  <c r="E927"/>
  <c r="F927"/>
  <c r="G927" s="1"/>
  <c r="D928"/>
  <c r="E928"/>
  <c r="F928"/>
  <c r="G928" s="1"/>
  <c r="D929"/>
  <c r="E929"/>
  <c r="F929"/>
  <c r="G929" s="1"/>
  <c r="D930"/>
  <c r="E930"/>
  <c r="F930"/>
  <c r="G930" s="1"/>
  <c r="D931"/>
  <c r="E931"/>
  <c r="F931"/>
  <c r="G931" s="1"/>
  <c r="D932"/>
  <c r="E932"/>
  <c r="F932"/>
  <c r="G932" s="1"/>
  <c r="D933"/>
  <c r="E933"/>
  <c r="F933"/>
  <c r="G933" s="1"/>
  <c r="D934"/>
  <c r="E934"/>
  <c r="F934"/>
  <c r="G934" s="1"/>
  <c r="D935"/>
  <c r="E935"/>
  <c r="F935"/>
  <c r="G935" s="1"/>
  <c r="D936"/>
  <c r="E936"/>
  <c r="F936"/>
  <c r="G936" s="1"/>
  <c r="D937"/>
  <c r="E937"/>
  <c r="F937"/>
  <c r="G937" s="1"/>
  <c r="D938"/>
  <c r="E938"/>
  <c r="F938"/>
  <c r="G938" s="1"/>
  <c r="D939"/>
  <c r="E939"/>
  <c r="F939"/>
  <c r="G939" s="1"/>
  <c r="D940"/>
  <c r="E940"/>
  <c r="F940"/>
  <c r="G940" s="1"/>
  <c r="D941"/>
  <c r="E941"/>
  <c r="F941"/>
  <c r="G941" s="1"/>
  <c r="D942"/>
  <c r="E942"/>
  <c r="F942"/>
  <c r="G942" s="1"/>
  <c r="D943"/>
  <c r="E943"/>
  <c r="F943"/>
  <c r="G943" s="1"/>
  <c r="D944"/>
  <c r="E944"/>
  <c r="F944"/>
  <c r="G944" s="1"/>
  <c r="D945"/>
  <c r="E945"/>
  <c r="F945"/>
  <c r="G945" s="1"/>
  <c r="D946"/>
  <c r="E946"/>
  <c r="F946"/>
  <c r="G946" s="1"/>
  <c r="D947"/>
  <c r="E947"/>
  <c r="F947"/>
  <c r="G947" s="1"/>
  <c r="D948"/>
  <c r="E948"/>
  <c r="F948"/>
  <c r="G948" s="1"/>
  <c r="D949"/>
  <c r="E949"/>
  <c r="F949"/>
  <c r="G949" s="1"/>
  <c r="D950"/>
  <c r="E950"/>
  <c r="F950"/>
  <c r="G950" s="1"/>
  <c r="D951"/>
  <c r="E951"/>
  <c r="F951"/>
  <c r="G951" s="1"/>
  <c r="D952"/>
  <c r="E952"/>
  <c r="F952"/>
  <c r="G952" s="1"/>
  <c r="D953"/>
  <c r="E953"/>
  <c r="F953"/>
  <c r="G953" s="1"/>
  <c r="D954"/>
  <c r="E954"/>
  <c r="F954"/>
  <c r="G954" s="1"/>
  <c r="D955"/>
  <c r="E955"/>
  <c r="F955"/>
  <c r="G955" s="1"/>
  <c r="D956"/>
  <c r="E956"/>
  <c r="F956"/>
  <c r="G956" s="1"/>
  <c r="D957"/>
  <c r="E957"/>
  <c r="F957"/>
  <c r="G957" s="1"/>
  <c r="D958"/>
  <c r="E958"/>
  <c r="F958"/>
  <c r="G958" s="1"/>
  <c r="D959"/>
  <c r="E959"/>
  <c r="F959"/>
  <c r="G959" s="1"/>
  <c r="D960"/>
  <c r="E960"/>
  <c r="F960"/>
  <c r="G960" s="1"/>
  <c r="D961"/>
  <c r="E961"/>
  <c r="F961"/>
  <c r="G961" s="1"/>
  <c r="D962"/>
  <c r="E962"/>
  <c r="F962"/>
  <c r="G962" s="1"/>
  <c r="D963"/>
  <c r="E963"/>
  <c r="F963"/>
  <c r="G963" s="1"/>
  <c r="D964"/>
  <c r="E964"/>
  <c r="F964"/>
  <c r="G964" s="1"/>
  <c r="D965"/>
  <c r="E965"/>
  <c r="F965"/>
  <c r="G965" s="1"/>
  <c r="D966"/>
  <c r="E966"/>
  <c r="F966"/>
  <c r="G966" s="1"/>
  <c r="D967"/>
  <c r="E967"/>
  <c r="F967"/>
  <c r="G967" s="1"/>
  <c r="D968"/>
  <c r="E968"/>
  <c r="F968"/>
  <c r="G968" s="1"/>
  <c r="D969"/>
  <c r="E969"/>
  <c r="F969"/>
  <c r="G969" s="1"/>
  <c r="D970"/>
  <c r="E970"/>
  <c r="F970"/>
  <c r="G970" s="1"/>
  <c r="D971"/>
  <c r="E971"/>
  <c r="F971"/>
  <c r="G971" s="1"/>
  <c r="D972"/>
  <c r="E972"/>
  <c r="F972"/>
  <c r="G972" s="1"/>
  <c r="D973"/>
  <c r="E973"/>
  <c r="F973"/>
  <c r="G973" s="1"/>
  <c r="D974"/>
  <c r="E974"/>
  <c r="F974"/>
  <c r="G974" s="1"/>
  <c r="D975"/>
  <c r="E975"/>
  <c r="F975"/>
  <c r="G975" s="1"/>
  <c r="D976"/>
  <c r="E976"/>
  <c r="F976"/>
  <c r="G976" s="1"/>
  <c r="D977"/>
  <c r="E977"/>
  <c r="F977"/>
  <c r="G977" s="1"/>
  <c r="D978"/>
  <c r="E978"/>
  <c r="F978"/>
  <c r="G978" s="1"/>
  <c r="D979"/>
  <c r="E979"/>
  <c r="F979"/>
  <c r="G979" s="1"/>
  <c r="D980"/>
  <c r="E980"/>
  <c r="F980"/>
  <c r="G980" s="1"/>
  <c r="D981"/>
  <c r="E981"/>
  <c r="F981"/>
  <c r="G981" s="1"/>
  <c r="D982"/>
  <c r="E982"/>
  <c r="F982"/>
  <c r="G982" s="1"/>
  <c r="D983"/>
  <c r="E983"/>
  <c r="F983"/>
  <c r="G983" s="1"/>
  <c r="D984"/>
  <c r="E984"/>
  <c r="F984"/>
  <c r="G984" s="1"/>
  <c r="D985"/>
  <c r="E985"/>
  <c r="F985"/>
  <c r="G985" s="1"/>
  <c r="D986"/>
  <c r="E986"/>
  <c r="F986"/>
  <c r="G986" s="1"/>
  <c r="D987"/>
  <c r="E987"/>
  <c r="F987"/>
  <c r="G987" s="1"/>
  <c r="D988"/>
  <c r="E988"/>
  <c r="F988"/>
  <c r="G988" s="1"/>
  <c r="D989"/>
  <c r="E989"/>
  <c r="F989"/>
  <c r="G989" s="1"/>
  <c r="D990"/>
  <c r="E990"/>
  <c r="F990"/>
  <c r="G990" s="1"/>
  <c r="D991"/>
  <c r="E991"/>
  <c r="F991"/>
  <c r="G991" s="1"/>
  <c r="D992"/>
  <c r="E992"/>
  <c r="F992"/>
  <c r="G992" s="1"/>
  <c r="D993"/>
  <c r="E993"/>
  <c r="F993"/>
  <c r="G993" s="1"/>
  <c r="D994"/>
  <c r="E994"/>
  <c r="F994"/>
  <c r="G994" s="1"/>
  <c r="D995"/>
  <c r="E995"/>
  <c r="F995"/>
  <c r="G995" s="1"/>
  <c r="D996"/>
  <c r="E996"/>
  <c r="F996"/>
  <c r="G996" s="1"/>
  <c r="D997"/>
  <c r="E997"/>
  <c r="F997"/>
  <c r="G997" s="1"/>
  <c r="D998"/>
  <c r="E998"/>
  <c r="F998"/>
  <c r="G998" s="1"/>
  <c r="D999"/>
  <c r="E999"/>
  <c r="F999"/>
  <c r="G999" s="1"/>
  <c r="D1000"/>
  <c r="E1000"/>
  <c r="F1000"/>
  <c r="G1000" s="1"/>
  <c r="D1001"/>
  <c r="E1001"/>
  <c r="F1001"/>
  <c r="G1001" s="1"/>
  <c r="D1002"/>
  <c r="E1002"/>
  <c r="F1002"/>
  <c r="G1002" s="1"/>
  <c r="D1003"/>
  <c r="E1003"/>
  <c r="F1003"/>
  <c r="G1003" s="1"/>
  <c r="D1004"/>
  <c r="E1004"/>
  <c r="F1004"/>
  <c r="G1004" s="1"/>
  <c r="D1005"/>
  <c r="E1005"/>
  <c r="F1005"/>
  <c r="G1005" s="1"/>
  <c r="D1006"/>
  <c r="E1006"/>
  <c r="F1006"/>
  <c r="G1006" s="1"/>
  <c r="D1007"/>
  <c r="E1007"/>
  <c r="F1007"/>
  <c r="G1007" s="1"/>
  <c r="D1008"/>
  <c r="E1008"/>
  <c r="F1008"/>
  <c r="G1008" s="1"/>
  <c r="D1009"/>
  <c r="E1009"/>
  <c r="F1009"/>
  <c r="G1009" s="1"/>
  <c r="D1010"/>
  <c r="E1010"/>
  <c r="F1010"/>
  <c r="G1010" s="1"/>
  <c r="D1011"/>
  <c r="E1011"/>
  <c r="F1011"/>
  <c r="G1011" s="1"/>
  <c r="D1012"/>
  <c r="E1012"/>
  <c r="F1012"/>
  <c r="G1012" s="1"/>
  <c r="D1013"/>
  <c r="E1013"/>
  <c r="F1013"/>
  <c r="G1013" s="1"/>
  <c r="D1014"/>
  <c r="E1014"/>
  <c r="F1014"/>
  <c r="G1014" s="1"/>
  <c r="D1015"/>
  <c r="E1015"/>
  <c r="F1015"/>
  <c r="G1015" s="1"/>
  <c r="D1016"/>
  <c r="E1016"/>
  <c r="F1016"/>
  <c r="G1016" s="1"/>
  <c r="D1017"/>
  <c r="E1017"/>
  <c r="F1017"/>
  <c r="G1017" s="1"/>
  <c r="D1018"/>
  <c r="E1018"/>
  <c r="F1018"/>
  <c r="G1018" s="1"/>
  <c r="D1019"/>
  <c r="E1019"/>
  <c r="F1019"/>
  <c r="G1019" s="1"/>
  <c r="D1020"/>
  <c r="E1020"/>
  <c r="F1020"/>
  <c r="G1020" s="1"/>
  <c r="D1021"/>
  <c r="E1021"/>
  <c r="F1021"/>
  <c r="G1021" s="1"/>
  <c r="D1022"/>
  <c r="E1022"/>
  <c r="F1022"/>
  <c r="G1022" s="1"/>
  <c r="D1023"/>
  <c r="E1023"/>
  <c r="F1023"/>
  <c r="G1023" s="1"/>
  <c r="D1024"/>
  <c r="E1024"/>
  <c r="F1024"/>
  <c r="G1024" s="1"/>
  <c r="D1025"/>
  <c r="E1025"/>
  <c r="F1025"/>
  <c r="G1025" s="1"/>
  <c r="D1026"/>
  <c r="E1026"/>
  <c r="F1026"/>
  <c r="G1026" s="1"/>
  <c r="D1027"/>
  <c r="E1027"/>
  <c r="F1027"/>
  <c r="G1027" s="1"/>
  <c r="D1028"/>
  <c r="E1028"/>
  <c r="F1028"/>
  <c r="G1028" s="1"/>
  <c r="D1029"/>
  <c r="E1029"/>
  <c r="F1029"/>
  <c r="G1029" s="1"/>
  <c r="D1030"/>
  <c r="E1030"/>
  <c r="F1030"/>
  <c r="G1030" s="1"/>
  <c r="D1031"/>
  <c r="E1031"/>
  <c r="F1031"/>
  <c r="G1031" s="1"/>
  <c r="D1032"/>
  <c r="E1032"/>
  <c r="F1032"/>
  <c r="G1032" s="1"/>
  <c r="D1033"/>
  <c r="E1033"/>
  <c r="F1033"/>
  <c r="G1033" s="1"/>
  <c r="D1034"/>
  <c r="E1034"/>
  <c r="F1034"/>
  <c r="G1034" s="1"/>
  <c r="D1035"/>
  <c r="E1035"/>
  <c r="F1035"/>
  <c r="G1035" s="1"/>
  <c r="D1036"/>
  <c r="E1036"/>
  <c r="F1036"/>
  <c r="G1036" s="1"/>
  <c r="D1037"/>
  <c r="E1037"/>
  <c r="F1037"/>
  <c r="G1037" s="1"/>
  <c r="D1038"/>
  <c r="E1038"/>
  <c r="F1038"/>
  <c r="G1038" s="1"/>
  <c r="D1039"/>
  <c r="E1039"/>
  <c r="F1039"/>
  <c r="G1039" s="1"/>
  <c r="F2"/>
  <c r="G2" s="1"/>
  <c r="E2"/>
  <c r="D2"/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2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23"/>
  <c r="F24"/>
  <c r="F25"/>
  <c r="F26"/>
  <c r="F27"/>
  <c r="F28"/>
  <c r="F29"/>
  <c r="F30"/>
  <c r="F31"/>
  <c r="F32"/>
  <c r="F33"/>
  <c r="F34"/>
  <c r="F35"/>
  <c r="F36"/>
  <c r="F37"/>
  <c r="F38"/>
  <c r="F39"/>
  <c r="C23"/>
  <c r="D23" s="1"/>
  <c r="H23" s="1"/>
  <c r="C24"/>
  <c r="D24"/>
  <c r="J24" s="1"/>
  <c r="C25"/>
  <c r="D25"/>
  <c r="H25" s="1"/>
  <c r="C26"/>
  <c r="D26"/>
  <c r="J26" s="1"/>
  <c r="C27"/>
  <c r="D27"/>
  <c r="H27" s="1"/>
  <c r="C28"/>
  <c r="D28"/>
  <c r="J28" s="1"/>
  <c r="C29"/>
  <c r="D29"/>
  <c r="H29" s="1"/>
  <c r="C30"/>
  <c r="D30"/>
  <c r="J30" s="1"/>
  <c r="C31"/>
  <c r="D31"/>
  <c r="H31" s="1"/>
  <c r="C32"/>
  <c r="D32"/>
  <c r="J32" s="1"/>
  <c r="C33"/>
  <c r="D33"/>
  <c r="H33" s="1"/>
  <c r="C34"/>
  <c r="D34"/>
  <c r="J34" s="1"/>
  <c r="C35"/>
  <c r="D35"/>
  <c r="H35" s="1"/>
  <c r="C36"/>
  <c r="D36"/>
  <c r="J36" s="1"/>
  <c r="C37"/>
  <c r="D37"/>
  <c r="H37" s="1"/>
  <c r="C38"/>
  <c r="D38"/>
  <c r="J38" s="1"/>
  <c r="C39"/>
  <c r="D39"/>
  <c r="H39" s="1"/>
  <c r="C40"/>
  <c r="D40"/>
  <c r="J40" s="1"/>
  <c r="C41"/>
  <c r="D41"/>
  <c r="H41" s="1"/>
  <c r="C42"/>
  <c r="D42"/>
  <c r="J42" s="1"/>
  <c r="C43"/>
  <c r="D43"/>
  <c r="H43" s="1"/>
  <c r="C44"/>
  <c r="D44"/>
  <c r="J44" s="1"/>
  <c r="C45"/>
  <c r="D45"/>
  <c r="H45" s="1"/>
  <c r="C46"/>
  <c r="D46"/>
  <c r="J46" s="1"/>
  <c r="C47"/>
  <c r="D47"/>
  <c r="H47" s="1"/>
  <c r="C48"/>
  <c r="D48"/>
  <c r="J48" s="1"/>
  <c r="C49"/>
  <c r="D49"/>
  <c r="G49" s="1"/>
  <c r="C50"/>
  <c r="D50"/>
  <c r="G50" s="1"/>
  <c r="C51"/>
  <c r="D51"/>
  <c r="G51" s="1"/>
  <c r="C52"/>
  <c r="D52"/>
  <c r="G52" s="1"/>
  <c r="C53"/>
  <c r="D53"/>
  <c r="G53" s="1"/>
  <c r="C54"/>
  <c r="D54"/>
  <c r="G54" s="1"/>
  <c r="C55"/>
  <c r="D55"/>
  <c r="G55" s="1"/>
  <c r="C56"/>
  <c r="D56"/>
  <c r="G56" s="1"/>
  <c r="C57"/>
  <c r="D57"/>
  <c r="G57" s="1"/>
  <c r="C58"/>
  <c r="D58"/>
  <c r="G58" s="1"/>
  <c r="C59"/>
  <c r="D59"/>
  <c r="G59" s="1"/>
  <c r="C60"/>
  <c r="D60"/>
  <c r="G60" s="1"/>
  <c r="C61"/>
  <c r="D61"/>
  <c r="G61" s="1"/>
  <c r="C62"/>
  <c r="D62"/>
  <c r="G62" s="1"/>
  <c r="C63"/>
  <c r="D63"/>
  <c r="G63" s="1"/>
  <c r="C64"/>
  <c r="D64"/>
  <c r="G64" s="1"/>
  <c r="C65"/>
  <c r="D65"/>
  <c r="H65" s="1"/>
  <c r="C66"/>
  <c r="D66"/>
  <c r="G66" s="1"/>
  <c r="C67"/>
  <c r="D67"/>
  <c r="G67" s="1"/>
  <c r="C68"/>
  <c r="D68"/>
  <c r="G68" s="1"/>
  <c r="C69"/>
  <c r="D69"/>
  <c r="G69" s="1"/>
  <c r="C70"/>
  <c r="D70"/>
  <c r="G70" s="1"/>
  <c r="C71"/>
  <c r="D71"/>
  <c r="G71" s="1"/>
  <c r="C72"/>
  <c r="D72"/>
  <c r="G72" s="1"/>
  <c r="C73"/>
  <c r="D73"/>
  <c r="G73" s="1"/>
  <c r="C74"/>
  <c r="D74"/>
  <c r="G74" s="1"/>
  <c r="C75"/>
  <c r="D75"/>
  <c r="G75" s="1"/>
  <c r="C76"/>
  <c r="D76"/>
  <c r="G76" s="1"/>
  <c r="C77"/>
  <c r="D77"/>
  <c r="G77" s="1"/>
  <c r="C78"/>
  <c r="D78"/>
  <c r="G78" s="1"/>
  <c r="C79"/>
  <c r="D79"/>
  <c r="G79" s="1"/>
  <c r="C80"/>
  <c r="D80"/>
  <c r="G80" s="1"/>
  <c r="C81"/>
  <c r="D81"/>
  <c r="G81" s="1"/>
  <c r="C82"/>
  <c r="D82"/>
  <c r="C83"/>
  <c r="D83"/>
  <c r="G83" s="1"/>
  <c r="C84"/>
  <c r="D84"/>
  <c r="G84" s="1"/>
  <c r="C85"/>
  <c r="D85"/>
  <c r="G85" s="1"/>
  <c r="C86"/>
  <c r="D86"/>
  <c r="G86" s="1"/>
  <c r="C87"/>
  <c r="D87"/>
  <c r="G87" s="1"/>
  <c r="C88"/>
  <c r="D88"/>
  <c r="G88" s="1"/>
  <c r="C89"/>
  <c r="D89"/>
  <c r="G89" s="1"/>
  <c r="C90"/>
  <c r="D90"/>
  <c r="G90" s="1"/>
  <c r="C91"/>
  <c r="D91"/>
  <c r="G91" s="1"/>
  <c r="C92"/>
  <c r="D92"/>
  <c r="G92" s="1"/>
  <c r="C93"/>
  <c r="D93"/>
  <c r="G93" s="1"/>
  <c r="C94"/>
  <c r="D94"/>
  <c r="G94" s="1"/>
  <c r="C95"/>
  <c r="D95"/>
  <c r="G95" s="1"/>
  <c r="C96"/>
  <c r="D96"/>
  <c r="G96" s="1"/>
  <c r="C97"/>
  <c r="D97"/>
  <c r="G97" s="1"/>
  <c r="C98"/>
  <c r="D98"/>
  <c r="G98" s="1"/>
  <c r="C99"/>
  <c r="D99"/>
  <c r="G99" s="1"/>
  <c r="C100"/>
  <c r="D100"/>
  <c r="G100" s="1"/>
  <c r="C101"/>
  <c r="D101"/>
  <c r="G101" s="1"/>
  <c r="C102"/>
  <c r="D102"/>
  <c r="G102" s="1"/>
  <c r="F2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"/>
  <c r="G65" l="1"/>
  <c r="G47"/>
  <c r="G45"/>
  <c r="G43"/>
  <c r="G41"/>
  <c r="G39"/>
  <c r="G37"/>
  <c r="G35"/>
  <c r="G33"/>
  <c r="G31"/>
  <c r="G29"/>
  <c r="G27"/>
  <c r="G25"/>
  <c r="G23"/>
  <c r="H102"/>
  <c r="H100"/>
  <c r="H98"/>
  <c r="H96"/>
  <c r="H94"/>
  <c r="H92"/>
  <c r="H90"/>
  <c r="H88"/>
  <c r="H86"/>
  <c r="H84"/>
  <c r="H82"/>
  <c r="H80"/>
  <c r="H78"/>
  <c r="H76"/>
  <c r="H74"/>
  <c r="H72"/>
  <c r="H70"/>
  <c r="H68"/>
  <c r="H66"/>
  <c r="J64"/>
  <c r="J62"/>
  <c r="J60"/>
  <c r="J58"/>
  <c r="J56"/>
  <c r="J54"/>
  <c r="J52"/>
  <c r="J50"/>
  <c r="H48"/>
  <c r="H46"/>
  <c r="H44"/>
  <c r="H42"/>
  <c r="H40"/>
  <c r="H38"/>
  <c r="H36"/>
  <c r="H34"/>
  <c r="H32"/>
  <c r="H30"/>
  <c r="H28"/>
  <c r="H26"/>
  <c r="H24"/>
  <c r="I47"/>
  <c r="I45"/>
  <c r="I43"/>
  <c r="I41"/>
  <c r="I39"/>
  <c r="I37"/>
  <c r="I35"/>
  <c r="I33"/>
  <c r="I31"/>
  <c r="I29"/>
  <c r="I27"/>
  <c r="I25"/>
  <c r="I23"/>
  <c r="J65"/>
  <c r="J47"/>
  <c r="J45"/>
  <c r="J43"/>
  <c r="J41"/>
  <c r="J39"/>
  <c r="J37"/>
  <c r="J35"/>
  <c r="J33"/>
  <c r="J31"/>
  <c r="J29"/>
  <c r="J27"/>
  <c r="J25"/>
  <c r="J23"/>
  <c r="G48"/>
  <c r="G46"/>
  <c r="G44"/>
  <c r="G42"/>
  <c r="G40"/>
  <c r="G38"/>
  <c r="G36"/>
  <c r="G34"/>
  <c r="G32"/>
  <c r="G30"/>
  <c r="G28"/>
  <c r="G26"/>
  <c r="G24"/>
  <c r="J101"/>
  <c r="J99"/>
  <c r="J97"/>
  <c r="J95"/>
  <c r="J93"/>
  <c r="J91"/>
  <c r="J89"/>
  <c r="J87"/>
  <c r="J85"/>
  <c r="J83"/>
  <c r="J81"/>
  <c r="J79"/>
  <c r="J77"/>
  <c r="J75"/>
  <c r="J73"/>
  <c r="J71"/>
  <c r="J69"/>
  <c r="J67"/>
  <c r="I65"/>
  <c r="I63"/>
  <c r="I61"/>
  <c r="I59"/>
  <c r="I57"/>
  <c r="I55"/>
  <c r="I53"/>
  <c r="I51"/>
  <c r="I49"/>
  <c r="I48"/>
  <c r="I46"/>
  <c r="I44"/>
  <c r="I42"/>
  <c r="I40"/>
  <c r="I38"/>
  <c r="I36"/>
  <c r="I34"/>
  <c r="I32"/>
  <c r="I30"/>
  <c r="I28"/>
  <c r="I26"/>
  <c r="I24"/>
  <c r="I102"/>
  <c r="J102"/>
  <c r="H101"/>
  <c r="I101"/>
  <c r="I100"/>
  <c r="J100"/>
  <c r="H99"/>
  <c r="I99"/>
  <c r="I98"/>
  <c r="J98"/>
  <c r="H97"/>
  <c r="I97"/>
  <c r="I96"/>
  <c r="J96"/>
  <c r="H95"/>
  <c r="I95"/>
  <c r="I94"/>
  <c r="J94"/>
  <c r="H93"/>
  <c r="I93"/>
  <c r="K93" s="1"/>
  <c r="I92"/>
  <c r="J92"/>
  <c r="H91"/>
  <c r="I91"/>
  <c r="K91" s="1"/>
  <c r="I90"/>
  <c r="J90"/>
  <c r="K90" s="1"/>
  <c r="H89"/>
  <c r="I89"/>
  <c r="K89" s="1"/>
  <c r="I88"/>
  <c r="J88"/>
  <c r="K88" s="1"/>
  <c r="H87"/>
  <c r="I87"/>
  <c r="K87" s="1"/>
  <c r="I86"/>
  <c r="J86"/>
  <c r="K86" s="1"/>
  <c r="H85"/>
  <c r="I85"/>
  <c r="K85" s="1"/>
  <c r="I84"/>
  <c r="J84"/>
  <c r="K84" s="1"/>
  <c r="H83"/>
  <c r="I83"/>
  <c r="K83" s="1"/>
  <c r="I82"/>
  <c r="J82"/>
  <c r="G82"/>
  <c r="H81"/>
  <c r="I81"/>
  <c r="I80"/>
  <c r="J80"/>
  <c r="H79"/>
  <c r="I79"/>
  <c r="I78"/>
  <c r="J78"/>
  <c r="H77"/>
  <c r="I77"/>
  <c r="I76"/>
  <c r="J76"/>
  <c r="H75"/>
  <c r="I75"/>
  <c r="I74"/>
  <c r="J74"/>
  <c r="H73"/>
  <c r="I73"/>
  <c r="I72"/>
  <c r="J72"/>
  <c r="H71"/>
  <c r="I71"/>
  <c r="I70"/>
  <c r="J70"/>
  <c r="H69"/>
  <c r="I69"/>
  <c r="I68"/>
  <c r="J68"/>
  <c r="H67"/>
  <c r="I67"/>
  <c r="I66"/>
  <c r="J66"/>
  <c r="H64"/>
  <c r="I64"/>
  <c r="H63"/>
  <c r="J63"/>
  <c r="H62"/>
  <c r="I62"/>
  <c r="H61"/>
  <c r="J61"/>
  <c r="H60"/>
  <c r="I60"/>
  <c r="H59"/>
  <c r="J59"/>
  <c r="H58"/>
  <c r="I58"/>
  <c r="H57"/>
  <c r="J57"/>
  <c r="H56"/>
  <c r="I56"/>
  <c r="K56" s="1"/>
  <c r="H55"/>
  <c r="J55"/>
  <c r="K55" s="1"/>
  <c r="H54"/>
  <c r="I54"/>
  <c r="K54" s="1"/>
  <c r="H53"/>
  <c r="J53"/>
  <c r="K53" s="1"/>
  <c r="H52"/>
  <c r="I52"/>
  <c r="K52" s="1"/>
  <c r="H51"/>
  <c r="J51"/>
  <c r="K51" s="1"/>
  <c r="H50"/>
  <c r="I50"/>
  <c r="K50" s="1"/>
  <c r="H49"/>
  <c r="J49"/>
  <c r="K49" s="1"/>
  <c r="C2"/>
  <c r="D2" s="1"/>
  <c r="C21"/>
  <c r="D21" s="1"/>
  <c r="C3"/>
  <c r="D3" s="1"/>
  <c r="C20"/>
  <c r="D20" s="1"/>
  <c r="C8"/>
  <c r="D8" s="1"/>
  <c r="C17"/>
  <c r="D17" s="1"/>
  <c r="C9"/>
  <c r="D9" s="1"/>
  <c r="I9" s="1"/>
  <c r="C18"/>
  <c r="D18" s="1"/>
  <c r="J18" s="1"/>
  <c r="C10"/>
  <c r="D10" s="1"/>
  <c r="I10" s="1"/>
  <c r="C19"/>
  <c r="D19" s="1"/>
  <c r="J19" s="1"/>
  <c r="C11"/>
  <c r="D11" s="1"/>
  <c r="I11" s="1"/>
  <c r="C12"/>
  <c r="D12" s="1"/>
  <c r="J12" s="1"/>
  <c r="C22"/>
  <c r="D22" s="1"/>
  <c r="C16"/>
  <c r="D16" s="1"/>
  <c r="J16" s="1"/>
  <c r="C4"/>
  <c r="D4" s="1"/>
  <c r="I4" s="1"/>
  <c r="C13"/>
  <c r="D13" s="1"/>
  <c r="I13" s="1"/>
  <c r="C5"/>
  <c r="D5" s="1"/>
  <c r="J5" s="1"/>
  <c r="C14"/>
  <c r="D14" s="1"/>
  <c r="I14" s="1"/>
  <c r="C6"/>
  <c r="D6" s="1"/>
  <c r="J6" s="1"/>
  <c r="C15"/>
  <c r="D15" s="1"/>
  <c r="I15" s="1"/>
  <c r="C7"/>
  <c r="D7" s="1"/>
  <c r="K57" l="1"/>
  <c r="K58"/>
  <c r="K59"/>
  <c r="K60"/>
  <c r="K61"/>
  <c r="K62"/>
  <c r="K63"/>
  <c r="K64"/>
  <c r="K67"/>
  <c r="K68"/>
  <c r="K69"/>
  <c r="K100"/>
  <c r="J22"/>
  <c r="I22"/>
  <c r="G22"/>
  <c r="H22"/>
  <c r="L52"/>
  <c r="L62"/>
  <c r="K70"/>
  <c r="K71"/>
  <c r="K72"/>
  <c r="K73"/>
  <c r="K74"/>
  <c r="K75"/>
  <c r="K76"/>
  <c r="K77"/>
  <c r="K78"/>
  <c r="K79"/>
  <c r="K80"/>
  <c r="K81"/>
  <c r="K82"/>
  <c r="K92"/>
  <c r="K26"/>
  <c r="K30"/>
  <c r="K34"/>
  <c r="K38"/>
  <c r="K42"/>
  <c r="K46"/>
  <c r="K25"/>
  <c r="K29"/>
  <c r="K33"/>
  <c r="K37"/>
  <c r="K41"/>
  <c r="K45"/>
  <c r="K65"/>
  <c r="K66"/>
  <c r="K94"/>
  <c r="K95"/>
  <c r="K96"/>
  <c r="K97"/>
  <c r="K98"/>
  <c r="K99"/>
  <c r="K101"/>
  <c r="N101" s="1"/>
  <c r="O101" s="1"/>
  <c r="K102"/>
  <c r="N102" s="1"/>
  <c r="O102" s="1"/>
  <c r="K24"/>
  <c r="N24" s="1"/>
  <c r="O24" s="1"/>
  <c r="K28"/>
  <c r="N28" s="1"/>
  <c r="O28" s="1"/>
  <c r="K32"/>
  <c r="K36"/>
  <c r="K40"/>
  <c r="K44"/>
  <c r="N44" s="1"/>
  <c r="O44" s="1"/>
  <c r="K48"/>
  <c r="N48" s="1"/>
  <c r="O48" s="1"/>
  <c r="K23"/>
  <c r="N23" s="1"/>
  <c r="O23" s="1"/>
  <c r="K27"/>
  <c r="N27" s="1"/>
  <c r="O27" s="1"/>
  <c r="K31"/>
  <c r="K35"/>
  <c r="K39"/>
  <c r="K43"/>
  <c r="K47"/>
  <c r="N47" s="1"/>
  <c r="O47" s="1"/>
  <c r="L32"/>
  <c r="I8"/>
  <c r="J8"/>
  <c r="H8"/>
  <c r="G8"/>
  <c r="H3"/>
  <c r="J3"/>
  <c r="G3"/>
  <c r="I3"/>
  <c r="H2"/>
  <c r="J2"/>
  <c r="I2"/>
  <c r="G2"/>
  <c r="J7"/>
  <c r="G7"/>
  <c r="H7"/>
  <c r="I7"/>
  <c r="J17"/>
  <c r="I17"/>
  <c r="H17"/>
  <c r="G17"/>
  <c r="I20"/>
  <c r="J20"/>
  <c r="H20"/>
  <c r="G20"/>
  <c r="J21"/>
  <c r="H21"/>
  <c r="I21"/>
  <c r="G21"/>
  <c r="G15"/>
  <c r="G6"/>
  <c r="G14"/>
  <c r="G5"/>
  <c r="G13"/>
  <c r="G4"/>
  <c r="G16"/>
  <c r="G12"/>
  <c r="G11"/>
  <c r="G19"/>
  <c r="G10"/>
  <c r="G18"/>
  <c r="G9"/>
  <c r="J13"/>
  <c r="H13"/>
  <c r="H9"/>
  <c r="I5"/>
  <c r="H5"/>
  <c r="H18"/>
  <c r="J14"/>
  <c r="H14"/>
  <c r="H10"/>
  <c r="I6"/>
  <c r="H6"/>
  <c r="H19"/>
  <c r="J15"/>
  <c r="H15"/>
  <c r="H11"/>
  <c r="H16"/>
  <c r="I16"/>
  <c r="H12"/>
  <c r="H4"/>
  <c r="J9"/>
  <c r="I18"/>
  <c r="J10"/>
  <c r="I19"/>
  <c r="J11"/>
  <c r="I12"/>
  <c r="J4"/>
  <c r="K22" l="1"/>
  <c r="N43"/>
  <c r="O43" s="1"/>
  <c r="N35"/>
  <c r="O35" s="1"/>
  <c r="N40"/>
  <c r="O40" s="1"/>
  <c r="N32"/>
  <c r="O32" s="1"/>
  <c r="N41"/>
  <c r="O41" s="1"/>
  <c r="N33"/>
  <c r="O33" s="1"/>
  <c r="N42"/>
  <c r="O42" s="1"/>
  <c r="N34"/>
  <c r="O34" s="1"/>
  <c r="K21"/>
  <c r="N21" s="1"/>
  <c r="O21" s="1"/>
  <c r="K20"/>
  <c r="N20" s="1"/>
  <c r="O20" s="1"/>
  <c r="K17"/>
  <c r="N17" s="1"/>
  <c r="O17" s="1"/>
  <c r="K2"/>
  <c r="N2" s="1"/>
  <c r="O2" s="1"/>
  <c r="K8"/>
  <c r="N8" s="1"/>
  <c r="O8" s="1"/>
  <c r="N98"/>
  <c r="O98" s="1"/>
  <c r="N96"/>
  <c r="O96" s="1"/>
  <c r="N94"/>
  <c r="O94" s="1"/>
  <c r="N65"/>
  <c r="O65" s="1"/>
  <c r="N25"/>
  <c r="O25" s="1"/>
  <c r="N26"/>
  <c r="O26" s="1"/>
  <c r="N82"/>
  <c r="O82" s="1"/>
  <c r="N80"/>
  <c r="O80" s="1"/>
  <c r="N78"/>
  <c r="O78" s="1"/>
  <c r="N76"/>
  <c r="O76" s="1"/>
  <c r="N74"/>
  <c r="O74" s="1"/>
  <c r="N72"/>
  <c r="O72" s="1"/>
  <c r="N70"/>
  <c r="O70" s="1"/>
  <c r="N22"/>
  <c r="O22" s="1"/>
  <c r="N91"/>
  <c r="O91" s="1"/>
  <c r="N89"/>
  <c r="O89" s="1"/>
  <c r="N87"/>
  <c r="O87" s="1"/>
  <c r="N85"/>
  <c r="O85" s="1"/>
  <c r="N83"/>
  <c r="O83" s="1"/>
  <c r="N69"/>
  <c r="O69" s="1"/>
  <c r="N67"/>
  <c r="O67" s="1"/>
  <c r="N63"/>
  <c r="O63" s="1"/>
  <c r="N61"/>
  <c r="O61" s="1"/>
  <c r="N59"/>
  <c r="O59" s="1"/>
  <c r="N57"/>
  <c r="O57" s="1"/>
  <c r="N55"/>
  <c r="O55" s="1"/>
  <c r="N53"/>
  <c r="O53" s="1"/>
  <c r="N51"/>
  <c r="O51" s="1"/>
  <c r="N49"/>
  <c r="O49" s="1"/>
  <c r="N39"/>
  <c r="O39" s="1"/>
  <c r="N31"/>
  <c r="O31" s="1"/>
  <c r="N36"/>
  <c r="O36" s="1"/>
  <c r="N37"/>
  <c r="O37" s="1"/>
  <c r="N38"/>
  <c r="O38" s="1"/>
  <c r="N99"/>
  <c r="O99" s="1"/>
  <c r="N97"/>
  <c r="O97" s="1"/>
  <c r="N95"/>
  <c r="O95" s="1"/>
  <c r="N66"/>
  <c r="O66" s="1"/>
  <c r="N45"/>
  <c r="O45" s="1"/>
  <c r="N29"/>
  <c r="O29" s="1"/>
  <c r="N46"/>
  <c r="O46" s="1"/>
  <c r="N30"/>
  <c r="O30" s="1"/>
  <c r="N92"/>
  <c r="O92" s="1"/>
  <c r="N81"/>
  <c r="O81" s="1"/>
  <c r="N79"/>
  <c r="O79" s="1"/>
  <c r="N77"/>
  <c r="O77" s="1"/>
  <c r="N75"/>
  <c r="O75" s="1"/>
  <c r="N73"/>
  <c r="O73" s="1"/>
  <c r="N71"/>
  <c r="O71" s="1"/>
  <c r="N93"/>
  <c r="O93" s="1"/>
  <c r="N90"/>
  <c r="O90" s="1"/>
  <c r="N88"/>
  <c r="O88" s="1"/>
  <c r="N86"/>
  <c r="O86" s="1"/>
  <c r="N84"/>
  <c r="O84" s="1"/>
  <c r="N100"/>
  <c r="O100" s="1"/>
  <c r="N68"/>
  <c r="O68" s="1"/>
  <c r="N64"/>
  <c r="O64" s="1"/>
  <c r="N62"/>
  <c r="O62" s="1"/>
  <c r="N60"/>
  <c r="O60" s="1"/>
  <c r="N58"/>
  <c r="O58" s="1"/>
  <c r="N56"/>
  <c r="O56" s="1"/>
  <c r="N54"/>
  <c r="O54" s="1"/>
  <c r="N52"/>
  <c r="O52" s="1"/>
  <c r="N50"/>
  <c r="O50" s="1"/>
  <c r="L2"/>
  <c r="L42"/>
  <c r="L92"/>
  <c r="L102"/>
  <c r="L82"/>
  <c r="L72"/>
  <c r="K3"/>
  <c r="N3" s="1"/>
  <c r="O3" s="1"/>
  <c r="K4"/>
  <c r="N4" s="1"/>
  <c r="O4" s="1"/>
  <c r="K5"/>
  <c r="N5" s="1"/>
  <c r="O5" s="1"/>
  <c r="K6"/>
  <c r="N6" s="1"/>
  <c r="O6" s="1"/>
  <c r="K7"/>
  <c r="N7" s="1"/>
  <c r="O7" s="1"/>
  <c r="K9"/>
  <c r="N9" s="1"/>
  <c r="O9" s="1"/>
  <c r="K10"/>
  <c r="N10" s="1"/>
  <c r="O10" s="1"/>
  <c r="K11"/>
  <c r="N11" s="1"/>
  <c r="O11" s="1"/>
  <c r="K12"/>
  <c r="N12" s="1"/>
  <c r="O12" s="1"/>
  <c r="K13"/>
  <c r="N13" s="1"/>
  <c r="O13" s="1"/>
  <c r="K14"/>
  <c r="N14" s="1"/>
  <c r="O14" s="1"/>
  <c r="K15"/>
  <c r="N15" s="1"/>
  <c r="O15" s="1"/>
  <c r="K16"/>
  <c r="N16" s="1"/>
  <c r="O16" s="1"/>
  <c r="K18"/>
  <c r="N18" s="1"/>
  <c r="O18" s="1"/>
  <c r="K19"/>
  <c r="N19" s="1"/>
  <c r="O19" s="1"/>
  <c r="L22"/>
  <c r="L12" l="1"/>
</calcChain>
</file>

<file path=xl/connections.xml><?xml version="1.0" encoding="utf-8"?>
<connections xmlns="http://schemas.openxmlformats.org/spreadsheetml/2006/main">
  <connection id="1" name="data21" type="6" refreshedVersion="3" background="1" saveData="1">
    <textPr codePage="850" sourceFile="C:\Users\dietmar\Arduino\EnergiemessungServer\Docs\data2.csv" decimal="," thousands="." semicolon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<sst xmlns="http://schemas.openxmlformats.org/spreadsheetml/2006/main" count="34" uniqueCount="32">
  <si>
    <t>Dokument</t>
  </si>
  <si>
    <t>Temp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</si>
  <si>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</si>
  <si>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</si>
  <si>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</si>
  <si>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</si>
  <si>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</si>
  <si>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</si>
  <si>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</si>
  <si>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</si>
  <si>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</si>
  <si>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</si>
  <si>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T*</t>
  </si>
  <si>
    <t>P*</t>
  </si>
  <si>
    <t>T</t>
  </si>
  <si>
    <t>T1</t>
  </si>
  <si>
    <t>T2</t>
  </si>
  <si>
    <t>T3</t>
  </si>
  <si>
    <t>T4</t>
  </si>
  <si>
    <t>WasserDichte</t>
  </si>
  <si>
    <t>Epsilon Berechnet</t>
  </si>
  <si>
    <t>Wert aus Buch</t>
  </si>
  <si>
    <t>Dichte aus Buch</t>
  </si>
  <si>
    <t>C-Code</t>
  </si>
  <si>
    <t>als Text</t>
  </si>
  <si>
    <t>Zeit</t>
  </si>
  <si>
    <t>Raw</t>
  </si>
  <si>
    <t>Dichte</t>
  </si>
  <si>
    <t>Epsilon</t>
  </si>
  <si>
    <t>Delta zu Buch</t>
  </si>
  <si>
    <t>Faktor</t>
  </si>
  <si>
    <t>Berechnet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</si>
</sst>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0000000"/>
    <numFmt numFmtId="166" formatCode="0.0000"/>
    <numFmt numFmtId="167" formatCode="0.00000"/>
    <numFmt numFmtId="170" formatCode="0.0000000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64" fontId="0" fillId="2" borderId="0" xfId="0" applyNumberFormat="1" applyFill="1"/>
    <xf numFmtId="2" fontId="0" fillId="2" borderId="0" xfId="0" applyNumberFormat="1" applyFill="1"/>
    <xf numFmtId="0" fontId="1" fillId="2" borderId="0" xfId="1" applyNumberFormat="1" applyFill="1" applyAlignment="1" applyProtection="1"/>
    <xf numFmtId="164" fontId="1" fillId="2" borderId="0" xfId="1" applyNumberFormat="1" applyFill="1" applyAlignment="1" applyProtection="1"/>
    <xf numFmtId="165" fontId="0" fillId="2" borderId="0" xfId="0" applyNumberFormat="1" applyFill="1"/>
    <xf numFmtId="0" fontId="3" fillId="2" borderId="0" xfId="0" applyFont="1" applyFill="1"/>
    <xf numFmtId="0" fontId="4" fillId="2" borderId="0" xfId="1" applyFont="1" applyFill="1" applyAlignment="1" applyProtection="1"/>
    <xf numFmtId="164" fontId="3" fillId="2" borderId="0" xfId="0" quotePrefix="1" applyNumberFormat="1" applyFont="1" applyFill="1"/>
    <xf numFmtId="164" fontId="4" fillId="2" borderId="0" xfId="1" applyNumberFormat="1" applyFont="1" applyFill="1" applyAlignment="1" applyProtection="1"/>
    <xf numFmtId="164" fontId="3" fillId="2" borderId="0" xfId="0" applyNumberFormat="1" applyFont="1" applyFill="1"/>
    <xf numFmtId="166" fontId="3" fillId="2" borderId="0" xfId="0" applyNumberFormat="1" applyFont="1" applyFill="1"/>
    <xf numFmtId="166" fontId="0" fillId="2" borderId="0" xfId="2" applyNumberFormat="1" applyFont="1" applyFill="1"/>
    <xf numFmtId="166" fontId="0" fillId="2" borderId="0" xfId="0" applyNumberFormat="1" applyFill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67" fontId="3" fillId="2" borderId="0" xfId="0" quotePrefix="1" applyNumberFormat="1" applyFont="1" applyFill="1"/>
    <xf numFmtId="167" fontId="0" fillId="2" borderId="0" xfId="0" applyNumberFormat="1" applyFill="1"/>
    <xf numFmtId="22" fontId="0" fillId="0" borderId="0" xfId="0" applyNumberFormat="1"/>
    <xf numFmtId="170" fontId="3" fillId="2" borderId="0" xfId="0" applyNumberFormat="1" applyFont="1" applyFill="1" applyAlignment="1">
      <alignment wrapText="1"/>
    </xf>
    <xf numFmtId="170" fontId="0" fillId="2" borderId="0" xfId="2" applyNumberFormat="1" applyFont="1" applyFill="1"/>
    <xf numFmtId="170" fontId="0" fillId="2" borderId="0" xfId="0" applyNumberFormat="1" applyFill="1"/>
  </cellXfs>
  <cellStyles count="3">
    <cellStyle name="Hyperlink" xfId="1" builtinId="8"/>
    <cellStyle name="Prozent" xfId="2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lineChart>
        <c:grouping val="standard"/>
        <c:ser>
          <c:idx val="1"/>
          <c:order val="1"/>
          <c:tx>
            <c:strRef>
              <c:f>Tabelle5!$C$1</c:f>
              <c:strCache>
                <c:ptCount val="1"/>
                <c:pt idx="0">
                  <c:v>Raw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Tabelle5!$C$2:$C$1039</c:f>
              <c:numCache>
                <c:formatCode>General</c:formatCode>
                <c:ptCount val="1038"/>
                <c:pt idx="0">
                  <c:v>44761</c:v>
                </c:pt>
                <c:pt idx="1">
                  <c:v>43307</c:v>
                </c:pt>
                <c:pt idx="2">
                  <c:v>43283</c:v>
                </c:pt>
                <c:pt idx="3">
                  <c:v>43490</c:v>
                </c:pt>
                <c:pt idx="4">
                  <c:v>43772</c:v>
                </c:pt>
                <c:pt idx="5">
                  <c:v>43930</c:v>
                </c:pt>
                <c:pt idx="6">
                  <c:v>44048</c:v>
                </c:pt>
                <c:pt idx="7">
                  <c:v>44106</c:v>
                </c:pt>
                <c:pt idx="8">
                  <c:v>44052</c:v>
                </c:pt>
                <c:pt idx="9">
                  <c:v>43936</c:v>
                </c:pt>
                <c:pt idx="10">
                  <c:v>43954</c:v>
                </c:pt>
                <c:pt idx="11">
                  <c:v>43971</c:v>
                </c:pt>
                <c:pt idx="12">
                  <c:v>43977</c:v>
                </c:pt>
                <c:pt idx="13">
                  <c:v>43986</c:v>
                </c:pt>
                <c:pt idx="14">
                  <c:v>43998</c:v>
                </c:pt>
                <c:pt idx="15">
                  <c:v>44014</c:v>
                </c:pt>
                <c:pt idx="16">
                  <c:v>44028</c:v>
                </c:pt>
                <c:pt idx="17">
                  <c:v>44049</c:v>
                </c:pt>
                <c:pt idx="18">
                  <c:v>44066</c:v>
                </c:pt>
                <c:pt idx="19">
                  <c:v>44078</c:v>
                </c:pt>
                <c:pt idx="20">
                  <c:v>44094</c:v>
                </c:pt>
                <c:pt idx="21">
                  <c:v>44009</c:v>
                </c:pt>
                <c:pt idx="22">
                  <c:v>44117</c:v>
                </c:pt>
                <c:pt idx="23">
                  <c:v>44127</c:v>
                </c:pt>
                <c:pt idx="24">
                  <c:v>44151</c:v>
                </c:pt>
                <c:pt idx="25">
                  <c:v>44164</c:v>
                </c:pt>
                <c:pt idx="26">
                  <c:v>44179</c:v>
                </c:pt>
                <c:pt idx="27">
                  <c:v>44189</c:v>
                </c:pt>
                <c:pt idx="28">
                  <c:v>44204</c:v>
                </c:pt>
                <c:pt idx="29">
                  <c:v>44216</c:v>
                </c:pt>
                <c:pt idx="30">
                  <c:v>44224</c:v>
                </c:pt>
                <c:pt idx="31">
                  <c:v>44242</c:v>
                </c:pt>
                <c:pt idx="32">
                  <c:v>44250</c:v>
                </c:pt>
                <c:pt idx="33">
                  <c:v>44263</c:v>
                </c:pt>
                <c:pt idx="34">
                  <c:v>44277</c:v>
                </c:pt>
                <c:pt idx="35">
                  <c:v>44286</c:v>
                </c:pt>
                <c:pt idx="36">
                  <c:v>44297</c:v>
                </c:pt>
                <c:pt idx="37">
                  <c:v>44306</c:v>
                </c:pt>
                <c:pt idx="38">
                  <c:v>44318</c:v>
                </c:pt>
                <c:pt idx="39">
                  <c:v>44332</c:v>
                </c:pt>
                <c:pt idx="40">
                  <c:v>44341</c:v>
                </c:pt>
                <c:pt idx="41">
                  <c:v>44355</c:v>
                </c:pt>
                <c:pt idx="42">
                  <c:v>44369</c:v>
                </c:pt>
                <c:pt idx="43">
                  <c:v>44379</c:v>
                </c:pt>
                <c:pt idx="44">
                  <c:v>44391</c:v>
                </c:pt>
                <c:pt idx="45">
                  <c:v>44403</c:v>
                </c:pt>
                <c:pt idx="46">
                  <c:v>44412</c:v>
                </c:pt>
                <c:pt idx="47">
                  <c:v>44427</c:v>
                </c:pt>
                <c:pt idx="48">
                  <c:v>44435</c:v>
                </c:pt>
                <c:pt idx="49">
                  <c:v>44444</c:v>
                </c:pt>
                <c:pt idx="50">
                  <c:v>44453</c:v>
                </c:pt>
                <c:pt idx="51">
                  <c:v>44463</c:v>
                </c:pt>
                <c:pt idx="52">
                  <c:v>44476</c:v>
                </c:pt>
                <c:pt idx="53">
                  <c:v>44479</c:v>
                </c:pt>
                <c:pt idx="54">
                  <c:v>44495</c:v>
                </c:pt>
                <c:pt idx="55">
                  <c:v>44510</c:v>
                </c:pt>
                <c:pt idx="56">
                  <c:v>44509</c:v>
                </c:pt>
                <c:pt idx="57">
                  <c:v>44508</c:v>
                </c:pt>
                <c:pt idx="58">
                  <c:v>44523</c:v>
                </c:pt>
                <c:pt idx="59">
                  <c:v>44528</c:v>
                </c:pt>
                <c:pt idx="60">
                  <c:v>44541</c:v>
                </c:pt>
                <c:pt idx="61">
                  <c:v>44547</c:v>
                </c:pt>
                <c:pt idx="62">
                  <c:v>44560</c:v>
                </c:pt>
                <c:pt idx="63">
                  <c:v>44565</c:v>
                </c:pt>
                <c:pt idx="64">
                  <c:v>44576</c:v>
                </c:pt>
                <c:pt idx="65">
                  <c:v>44588</c:v>
                </c:pt>
                <c:pt idx="66">
                  <c:v>44593</c:v>
                </c:pt>
                <c:pt idx="67">
                  <c:v>44598</c:v>
                </c:pt>
                <c:pt idx="68">
                  <c:v>44609</c:v>
                </c:pt>
                <c:pt idx="69">
                  <c:v>44616</c:v>
                </c:pt>
                <c:pt idx="70">
                  <c:v>44628</c:v>
                </c:pt>
                <c:pt idx="71">
                  <c:v>44638</c:v>
                </c:pt>
                <c:pt idx="72">
                  <c:v>44644</c:v>
                </c:pt>
                <c:pt idx="73">
                  <c:v>44656</c:v>
                </c:pt>
                <c:pt idx="74">
                  <c:v>44660</c:v>
                </c:pt>
                <c:pt idx="75">
                  <c:v>44665</c:v>
                </c:pt>
                <c:pt idx="76">
                  <c:v>44674</c:v>
                </c:pt>
                <c:pt idx="77">
                  <c:v>44680</c:v>
                </c:pt>
                <c:pt idx="78">
                  <c:v>44689</c:v>
                </c:pt>
                <c:pt idx="79">
                  <c:v>44705</c:v>
                </c:pt>
                <c:pt idx="80">
                  <c:v>44678</c:v>
                </c:pt>
                <c:pt idx="81">
                  <c:v>44743</c:v>
                </c:pt>
                <c:pt idx="82">
                  <c:v>44773</c:v>
                </c:pt>
                <c:pt idx="83">
                  <c:v>44809</c:v>
                </c:pt>
                <c:pt idx="84">
                  <c:v>44828</c:v>
                </c:pt>
                <c:pt idx="85">
                  <c:v>44829</c:v>
                </c:pt>
                <c:pt idx="86">
                  <c:v>44823</c:v>
                </c:pt>
                <c:pt idx="87">
                  <c:v>44821</c:v>
                </c:pt>
                <c:pt idx="88">
                  <c:v>44826</c:v>
                </c:pt>
                <c:pt idx="89">
                  <c:v>44837</c:v>
                </c:pt>
                <c:pt idx="90">
                  <c:v>44853</c:v>
                </c:pt>
                <c:pt idx="91">
                  <c:v>44863</c:v>
                </c:pt>
                <c:pt idx="92">
                  <c:v>44872</c:v>
                </c:pt>
                <c:pt idx="93">
                  <c:v>44880</c:v>
                </c:pt>
                <c:pt idx="94">
                  <c:v>44889</c:v>
                </c:pt>
                <c:pt idx="95">
                  <c:v>44888</c:v>
                </c:pt>
                <c:pt idx="96">
                  <c:v>44897</c:v>
                </c:pt>
                <c:pt idx="97">
                  <c:v>45003</c:v>
                </c:pt>
                <c:pt idx="98">
                  <c:v>45011</c:v>
                </c:pt>
                <c:pt idx="99">
                  <c:v>45018</c:v>
                </c:pt>
                <c:pt idx="100">
                  <c:v>45023</c:v>
                </c:pt>
                <c:pt idx="101">
                  <c:v>45031</c:v>
                </c:pt>
                <c:pt idx="102">
                  <c:v>45032</c:v>
                </c:pt>
                <c:pt idx="103">
                  <c:v>45047</c:v>
                </c:pt>
                <c:pt idx="104">
                  <c:v>45051</c:v>
                </c:pt>
                <c:pt idx="105">
                  <c:v>45058</c:v>
                </c:pt>
                <c:pt idx="106">
                  <c:v>45072</c:v>
                </c:pt>
                <c:pt idx="107">
                  <c:v>45068</c:v>
                </c:pt>
                <c:pt idx="108">
                  <c:v>45084</c:v>
                </c:pt>
                <c:pt idx="109">
                  <c:v>45088</c:v>
                </c:pt>
                <c:pt idx="110">
                  <c:v>45099</c:v>
                </c:pt>
                <c:pt idx="111">
                  <c:v>45103</c:v>
                </c:pt>
                <c:pt idx="112">
                  <c:v>45109</c:v>
                </c:pt>
                <c:pt idx="113">
                  <c:v>45119</c:v>
                </c:pt>
                <c:pt idx="114">
                  <c:v>45119</c:v>
                </c:pt>
                <c:pt idx="115">
                  <c:v>45129</c:v>
                </c:pt>
                <c:pt idx="116">
                  <c:v>45139</c:v>
                </c:pt>
                <c:pt idx="117">
                  <c:v>45140</c:v>
                </c:pt>
                <c:pt idx="118">
                  <c:v>45142</c:v>
                </c:pt>
                <c:pt idx="119">
                  <c:v>45149</c:v>
                </c:pt>
                <c:pt idx="120">
                  <c:v>45152</c:v>
                </c:pt>
                <c:pt idx="121">
                  <c:v>45164</c:v>
                </c:pt>
                <c:pt idx="122">
                  <c:v>45169</c:v>
                </c:pt>
                <c:pt idx="123">
                  <c:v>45177</c:v>
                </c:pt>
                <c:pt idx="124">
                  <c:v>45181</c:v>
                </c:pt>
                <c:pt idx="125">
                  <c:v>45193</c:v>
                </c:pt>
                <c:pt idx="126">
                  <c:v>45197</c:v>
                </c:pt>
                <c:pt idx="127">
                  <c:v>45199</c:v>
                </c:pt>
                <c:pt idx="128">
                  <c:v>45210</c:v>
                </c:pt>
                <c:pt idx="129">
                  <c:v>45218</c:v>
                </c:pt>
                <c:pt idx="130">
                  <c:v>45219</c:v>
                </c:pt>
                <c:pt idx="131">
                  <c:v>45227</c:v>
                </c:pt>
                <c:pt idx="132">
                  <c:v>45229</c:v>
                </c:pt>
                <c:pt idx="133">
                  <c:v>45238</c:v>
                </c:pt>
                <c:pt idx="134">
                  <c:v>45246</c:v>
                </c:pt>
                <c:pt idx="135">
                  <c:v>45249</c:v>
                </c:pt>
                <c:pt idx="136">
                  <c:v>45257</c:v>
                </c:pt>
                <c:pt idx="137">
                  <c:v>45258</c:v>
                </c:pt>
                <c:pt idx="138">
                  <c:v>45266</c:v>
                </c:pt>
                <c:pt idx="139">
                  <c:v>45270</c:v>
                </c:pt>
                <c:pt idx="140">
                  <c:v>45276</c:v>
                </c:pt>
                <c:pt idx="141">
                  <c:v>45282</c:v>
                </c:pt>
                <c:pt idx="142">
                  <c:v>45290</c:v>
                </c:pt>
                <c:pt idx="143">
                  <c:v>45292</c:v>
                </c:pt>
                <c:pt idx="144">
                  <c:v>45292</c:v>
                </c:pt>
                <c:pt idx="145">
                  <c:v>45298</c:v>
                </c:pt>
                <c:pt idx="146">
                  <c:v>45299</c:v>
                </c:pt>
                <c:pt idx="147">
                  <c:v>45306</c:v>
                </c:pt>
                <c:pt idx="148">
                  <c:v>45311</c:v>
                </c:pt>
                <c:pt idx="149">
                  <c:v>45320</c:v>
                </c:pt>
                <c:pt idx="150">
                  <c:v>45325</c:v>
                </c:pt>
                <c:pt idx="151">
                  <c:v>45327</c:v>
                </c:pt>
                <c:pt idx="152">
                  <c:v>45335</c:v>
                </c:pt>
                <c:pt idx="153">
                  <c:v>45343</c:v>
                </c:pt>
                <c:pt idx="154">
                  <c:v>45345</c:v>
                </c:pt>
                <c:pt idx="155">
                  <c:v>45347</c:v>
                </c:pt>
                <c:pt idx="156">
                  <c:v>45348</c:v>
                </c:pt>
                <c:pt idx="157">
                  <c:v>45360</c:v>
                </c:pt>
                <c:pt idx="158">
                  <c:v>45363</c:v>
                </c:pt>
                <c:pt idx="159">
                  <c:v>45368</c:v>
                </c:pt>
                <c:pt idx="160">
                  <c:v>45369</c:v>
                </c:pt>
                <c:pt idx="161">
                  <c:v>45375</c:v>
                </c:pt>
                <c:pt idx="162">
                  <c:v>45380</c:v>
                </c:pt>
                <c:pt idx="163">
                  <c:v>45379</c:v>
                </c:pt>
                <c:pt idx="164">
                  <c:v>45387</c:v>
                </c:pt>
                <c:pt idx="165">
                  <c:v>45390</c:v>
                </c:pt>
                <c:pt idx="166">
                  <c:v>45399</c:v>
                </c:pt>
                <c:pt idx="167">
                  <c:v>45398</c:v>
                </c:pt>
                <c:pt idx="168">
                  <c:v>45404</c:v>
                </c:pt>
                <c:pt idx="169">
                  <c:v>45410</c:v>
                </c:pt>
                <c:pt idx="170">
                  <c:v>45420</c:v>
                </c:pt>
                <c:pt idx="171">
                  <c:v>45419</c:v>
                </c:pt>
                <c:pt idx="172">
                  <c:v>45419</c:v>
                </c:pt>
                <c:pt idx="173">
                  <c:v>45424</c:v>
                </c:pt>
                <c:pt idx="174">
                  <c:v>45430</c:v>
                </c:pt>
                <c:pt idx="175">
                  <c:v>45432</c:v>
                </c:pt>
                <c:pt idx="176">
                  <c:v>45434</c:v>
                </c:pt>
                <c:pt idx="177">
                  <c:v>45437</c:v>
                </c:pt>
                <c:pt idx="178">
                  <c:v>45436</c:v>
                </c:pt>
                <c:pt idx="179">
                  <c:v>45442</c:v>
                </c:pt>
                <c:pt idx="180">
                  <c:v>45445</c:v>
                </c:pt>
                <c:pt idx="181">
                  <c:v>45457</c:v>
                </c:pt>
                <c:pt idx="182">
                  <c:v>45455</c:v>
                </c:pt>
                <c:pt idx="183">
                  <c:v>45460</c:v>
                </c:pt>
                <c:pt idx="184">
                  <c:v>45463</c:v>
                </c:pt>
                <c:pt idx="185">
                  <c:v>45463</c:v>
                </c:pt>
                <c:pt idx="186">
                  <c:v>45469</c:v>
                </c:pt>
                <c:pt idx="187">
                  <c:v>45475</c:v>
                </c:pt>
                <c:pt idx="188">
                  <c:v>45476</c:v>
                </c:pt>
                <c:pt idx="189">
                  <c:v>45484</c:v>
                </c:pt>
                <c:pt idx="190">
                  <c:v>45486</c:v>
                </c:pt>
                <c:pt idx="191">
                  <c:v>45484</c:v>
                </c:pt>
                <c:pt idx="192">
                  <c:v>45482</c:v>
                </c:pt>
                <c:pt idx="193">
                  <c:v>45485</c:v>
                </c:pt>
                <c:pt idx="194">
                  <c:v>45497</c:v>
                </c:pt>
                <c:pt idx="195">
                  <c:v>45491</c:v>
                </c:pt>
                <c:pt idx="196">
                  <c:v>45490</c:v>
                </c:pt>
                <c:pt idx="197">
                  <c:v>45497</c:v>
                </c:pt>
                <c:pt idx="198">
                  <c:v>45499</c:v>
                </c:pt>
                <c:pt idx="199">
                  <c:v>45512</c:v>
                </c:pt>
                <c:pt idx="200">
                  <c:v>45509</c:v>
                </c:pt>
                <c:pt idx="201">
                  <c:v>45510</c:v>
                </c:pt>
                <c:pt idx="202">
                  <c:v>45512</c:v>
                </c:pt>
                <c:pt idx="203">
                  <c:v>45518</c:v>
                </c:pt>
                <c:pt idx="204">
                  <c:v>45524</c:v>
                </c:pt>
                <c:pt idx="205">
                  <c:v>45520</c:v>
                </c:pt>
                <c:pt idx="206">
                  <c:v>45520</c:v>
                </c:pt>
                <c:pt idx="207">
                  <c:v>45523</c:v>
                </c:pt>
                <c:pt idx="208">
                  <c:v>45527</c:v>
                </c:pt>
                <c:pt idx="209">
                  <c:v>45529</c:v>
                </c:pt>
                <c:pt idx="210">
                  <c:v>45535</c:v>
                </c:pt>
                <c:pt idx="211">
                  <c:v>45538</c:v>
                </c:pt>
                <c:pt idx="212">
                  <c:v>45538</c:v>
                </c:pt>
                <c:pt idx="213">
                  <c:v>45541</c:v>
                </c:pt>
                <c:pt idx="214">
                  <c:v>45541</c:v>
                </c:pt>
                <c:pt idx="215">
                  <c:v>45541</c:v>
                </c:pt>
                <c:pt idx="216">
                  <c:v>45543</c:v>
                </c:pt>
                <c:pt idx="217">
                  <c:v>45549</c:v>
                </c:pt>
                <c:pt idx="218">
                  <c:v>45555</c:v>
                </c:pt>
                <c:pt idx="219">
                  <c:v>45553</c:v>
                </c:pt>
                <c:pt idx="220">
                  <c:v>45561</c:v>
                </c:pt>
                <c:pt idx="221">
                  <c:v>45557</c:v>
                </c:pt>
                <c:pt idx="222">
                  <c:v>45566</c:v>
                </c:pt>
                <c:pt idx="223">
                  <c:v>45560</c:v>
                </c:pt>
                <c:pt idx="224">
                  <c:v>45569</c:v>
                </c:pt>
                <c:pt idx="225">
                  <c:v>45570</c:v>
                </c:pt>
                <c:pt idx="226">
                  <c:v>45571</c:v>
                </c:pt>
                <c:pt idx="227">
                  <c:v>45567</c:v>
                </c:pt>
                <c:pt idx="228">
                  <c:v>45576</c:v>
                </c:pt>
                <c:pt idx="229">
                  <c:v>45575</c:v>
                </c:pt>
                <c:pt idx="230">
                  <c:v>45582</c:v>
                </c:pt>
                <c:pt idx="231">
                  <c:v>45582</c:v>
                </c:pt>
                <c:pt idx="232">
                  <c:v>45585</c:v>
                </c:pt>
                <c:pt idx="233">
                  <c:v>45583</c:v>
                </c:pt>
                <c:pt idx="234">
                  <c:v>45585</c:v>
                </c:pt>
                <c:pt idx="235">
                  <c:v>45588</c:v>
                </c:pt>
                <c:pt idx="236">
                  <c:v>45590</c:v>
                </c:pt>
                <c:pt idx="237">
                  <c:v>45587</c:v>
                </c:pt>
                <c:pt idx="238">
                  <c:v>45592</c:v>
                </c:pt>
                <c:pt idx="239">
                  <c:v>45593</c:v>
                </c:pt>
                <c:pt idx="240">
                  <c:v>45595</c:v>
                </c:pt>
                <c:pt idx="241">
                  <c:v>45602</c:v>
                </c:pt>
                <c:pt idx="242">
                  <c:v>45599</c:v>
                </c:pt>
                <c:pt idx="243">
                  <c:v>45599</c:v>
                </c:pt>
                <c:pt idx="244">
                  <c:v>45611</c:v>
                </c:pt>
                <c:pt idx="245">
                  <c:v>45602</c:v>
                </c:pt>
                <c:pt idx="246">
                  <c:v>45612</c:v>
                </c:pt>
                <c:pt idx="247">
                  <c:v>45609</c:v>
                </c:pt>
                <c:pt idx="248">
                  <c:v>45618</c:v>
                </c:pt>
                <c:pt idx="249">
                  <c:v>45618</c:v>
                </c:pt>
                <c:pt idx="250">
                  <c:v>45618</c:v>
                </c:pt>
                <c:pt idx="251">
                  <c:v>45624</c:v>
                </c:pt>
                <c:pt idx="252">
                  <c:v>45621</c:v>
                </c:pt>
                <c:pt idx="253">
                  <c:v>45626</c:v>
                </c:pt>
                <c:pt idx="254">
                  <c:v>45627</c:v>
                </c:pt>
                <c:pt idx="255">
                  <c:v>45625</c:v>
                </c:pt>
                <c:pt idx="256">
                  <c:v>45627</c:v>
                </c:pt>
                <c:pt idx="257">
                  <c:v>45629</c:v>
                </c:pt>
                <c:pt idx="258">
                  <c:v>45636</c:v>
                </c:pt>
                <c:pt idx="259">
                  <c:v>45631</c:v>
                </c:pt>
                <c:pt idx="260">
                  <c:v>45630</c:v>
                </c:pt>
                <c:pt idx="261">
                  <c:v>45633</c:v>
                </c:pt>
                <c:pt idx="262">
                  <c:v>45637</c:v>
                </c:pt>
                <c:pt idx="263">
                  <c:v>45641</c:v>
                </c:pt>
                <c:pt idx="264">
                  <c:v>45643</c:v>
                </c:pt>
                <c:pt idx="265">
                  <c:v>45644</c:v>
                </c:pt>
                <c:pt idx="266">
                  <c:v>45641</c:v>
                </c:pt>
                <c:pt idx="267">
                  <c:v>45649</c:v>
                </c:pt>
                <c:pt idx="268">
                  <c:v>45651</c:v>
                </c:pt>
                <c:pt idx="269">
                  <c:v>45650</c:v>
                </c:pt>
                <c:pt idx="270">
                  <c:v>45654</c:v>
                </c:pt>
                <c:pt idx="271">
                  <c:v>45653</c:v>
                </c:pt>
                <c:pt idx="272">
                  <c:v>45654</c:v>
                </c:pt>
                <c:pt idx="273">
                  <c:v>45654</c:v>
                </c:pt>
                <c:pt idx="274">
                  <c:v>45660</c:v>
                </c:pt>
                <c:pt idx="275">
                  <c:v>45658</c:v>
                </c:pt>
                <c:pt idx="276">
                  <c:v>45657</c:v>
                </c:pt>
                <c:pt idx="277">
                  <c:v>45667</c:v>
                </c:pt>
                <c:pt idx="278">
                  <c:v>45667</c:v>
                </c:pt>
                <c:pt idx="279">
                  <c:v>45665</c:v>
                </c:pt>
                <c:pt idx="280">
                  <c:v>45663</c:v>
                </c:pt>
                <c:pt idx="281">
                  <c:v>45660</c:v>
                </c:pt>
                <c:pt idx="282">
                  <c:v>45665</c:v>
                </c:pt>
                <c:pt idx="283">
                  <c:v>45670</c:v>
                </c:pt>
                <c:pt idx="284">
                  <c:v>45670</c:v>
                </c:pt>
                <c:pt idx="285">
                  <c:v>45670</c:v>
                </c:pt>
                <c:pt idx="286">
                  <c:v>45672</c:v>
                </c:pt>
                <c:pt idx="287">
                  <c:v>45671</c:v>
                </c:pt>
                <c:pt idx="288">
                  <c:v>45678</c:v>
                </c:pt>
                <c:pt idx="289">
                  <c:v>45677</c:v>
                </c:pt>
                <c:pt idx="290">
                  <c:v>45682</c:v>
                </c:pt>
                <c:pt idx="291">
                  <c:v>45680</c:v>
                </c:pt>
                <c:pt idx="292">
                  <c:v>45684</c:v>
                </c:pt>
                <c:pt idx="293">
                  <c:v>45691</c:v>
                </c:pt>
                <c:pt idx="294">
                  <c:v>45683</c:v>
                </c:pt>
                <c:pt idx="295">
                  <c:v>45682</c:v>
                </c:pt>
                <c:pt idx="296">
                  <c:v>45686</c:v>
                </c:pt>
                <c:pt idx="297">
                  <c:v>45695</c:v>
                </c:pt>
                <c:pt idx="298">
                  <c:v>45696</c:v>
                </c:pt>
                <c:pt idx="299">
                  <c:v>45691</c:v>
                </c:pt>
                <c:pt idx="300">
                  <c:v>45694</c:v>
                </c:pt>
                <c:pt idx="301">
                  <c:v>45698</c:v>
                </c:pt>
                <c:pt idx="302">
                  <c:v>45696</c:v>
                </c:pt>
                <c:pt idx="303">
                  <c:v>45700</c:v>
                </c:pt>
                <c:pt idx="304">
                  <c:v>45698</c:v>
                </c:pt>
                <c:pt idx="305">
                  <c:v>45694</c:v>
                </c:pt>
                <c:pt idx="306">
                  <c:v>45699</c:v>
                </c:pt>
                <c:pt idx="307">
                  <c:v>45702</c:v>
                </c:pt>
                <c:pt idx="308">
                  <c:v>45699</c:v>
                </c:pt>
                <c:pt idx="309">
                  <c:v>45705</c:v>
                </c:pt>
                <c:pt idx="310">
                  <c:v>45704</c:v>
                </c:pt>
                <c:pt idx="311">
                  <c:v>45711</c:v>
                </c:pt>
                <c:pt idx="312">
                  <c:v>45710</c:v>
                </c:pt>
                <c:pt idx="313">
                  <c:v>45704</c:v>
                </c:pt>
                <c:pt idx="314">
                  <c:v>45705</c:v>
                </c:pt>
                <c:pt idx="315">
                  <c:v>45706</c:v>
                </c:pt>
                <c:pt idx="316">
                  <c:v>45710</c:v>
                </c:pt>
                <c:pt idx="317">
                  <c:v>45708</c:v>
                </c:pt>
                <c:pt idx="318">
                  <c:v>45704</c:v>
                </c:pt>
                <c:pt idx="319">
                  <c:v>45711</c:v>
                </c:pt>
                <c:pt idx="320">
                  <c:v>45708</c:v>
                </c:pt>
                <c:pt idx="321">
                  <c:v>45710</c:v>
                </c:pt>
                <c:pt idx="322">
                  <c:v>45712</c:v>
                </c:pt>
                <c:pt idx="323">
                  <c:v>45708</c:v>
                </c:pt>
                <c:pt idx="324">
                  <c:v>45716</c:v>
                </c:pt>
                <c:pt idx="325">
                  <c:v>45716</c:v>
                </c:pt>
                <c:pt idx="326">
                  <c:v>45720</c:v>
                </c:pt>
                <c:pt idx="327">
                  <c:v>45723</c:v>
                </c:pt>
                <c:pt idx="328">
                  <c:v>45717</c:v>
                </c:pt>
                <c:pt idx="329">
                  <c:v>45716</c:v>
                </c:pt>
                <c:pt idx="330">
                  <c:v>45723</c:v>
                </c:pt>
                <c:pt idx="331">
                  <c:v>45724</c:v>
                </c:pt>
                <c:pt idx="332">
                  <c:v>45722</c:v>
                </c:pt>
                <c:pt idx="333">
                  <c:v>45722</c:v>
                </c:pt>
                <c:pt idx="334">
                  <c:v>45724</c:v>
                </c:pt>
                <c:pt idx="335">
                  <c:v>45729</c:v>
                </c:pt>
                <c:pt idx="336">
                  <c:v>45725</c:v>
                </c:pt>
                <c:pt idx="337">
                  <c:v>45720</c:v>
                </c:pt>
                <c:pt idx="338">
                  <c:v>45732</c:v>
                </c:pt>
                <c:pt idx="339">
                  <c:v>45723</c:v>
                </c:pt>
                <c:pt idx="340">
                  <c:v>45725</c:v>
                </c:pt>
                <c:pt idx="341">
                  <c:v>45721</c:v>
                </c:pt>
                <c:pt idx="342">
                  <c:v>45727</c:v>
                </c:pt>
                <c:pt idx="343">
                  <c:v>45722</c:v>
                </c:pt>
                <c:pt idx="344">
                  <c:v>45725</c:v>
                </c:pt>
                <c:pt idx="345">
                  <c:v>45727</c:v>
                </c:pt>
                <c:pt idx="346">
                  <c:v>45721</c:v>
                </c:pt>
                <c:pt idx="347">
                  <c:v>45727</c:v>
                </c:pt>
                <c:pt idx="348">
                  <c:v>45731</c:v>
                </c:pt>
                <c:pt idx="349">
                  <c:v>45729</c:v>
                </c:pt>
                <c:pt idx="350">
                  <c:v>45733</c:v>
                </c:pt>
                <c:pt idx="351">
                  <c:v>45729</c:v>
                </c:pt>
                <c:pt idx="352">
                  <c:v>45729</c:v>
                </c:pt>
                <c:pt idx="353">
                  <c:v>45729</c:v>
                </c:pt>
                <c:pt idx="354">
                  <c:v>45729</c:v>
                </c:pt>
                <c:pt idx="355">
                  <c:v>45737</c:v>
                </c:pt>
                <c:pt idx="356">
                  <c:v>45728</c:v>
                </c:pt>
                <c:pt idx="357">
                  <c:v>45729</c:v>
                </c:pt>
                <c:pt idx="358">
                  <c:v>45735</c:v>
                </c:pt>
                <c:pt idx="359">
                  <c:v>45734</c:v>
                </c:pt>
                <c:pt idx="360">
                  <c:v>45733</c:v>
                </c:pt>
                <c:pt idx="361">
                  <c:v>45736</c:v>
                </c:pt>
                <c:pt idx="362">
                  <c:v>45732</c:v>
                </c:pt>
                <c:pt idx="363">
                  <c:v>45736</c:v>
                </c:pt>
                <c:pt idx="364">
                  <c:v>45732</c:v>
                </c:pt>
                <c:pt idx="365">
                  <c:v>45733</c:v>
                </c:pt>
                <c:pt idx="366">
                  <c:v>45727</c:v>
                </c:pt>
                <c:pt idx="367">
                  <c:v>45732</c:v>
                </c:pt>
                <c:pt idx="368">
                  <c:v>45736</c:v>
                </c:pt>
                <c:pt idx="369">
                  <c:v>45732</c:v>
                </c:pt>
                <c:pt idx="370">
                  <c:v>45731</c:v>
                </c:pt>
                <c:pt idx="371">
                  <c:v>45733</c:v>
                </c:pt>
                <c:pt idx="372">
                  <c:v>45737</c:v>
                </c:pt>
                <c:pt idx="373">
                  <c:v>45735</c:v>
                </c:pt>
                <c:pt idx="374">
                  <c:v>45728</c:v>
                </c:pt>
                <c:pt idx="375">
                  <c:v>45725</c:v>
                </c:pt>
                <c:pt idx="376">
                  <c:v>45727</c:v>
                </c:pt>
                <c:pt idx="377">
                  <c:v>45727</c:v>
                </c:pt>
                <c:pt idx="378">
                  <c:v>45724</c:v>
                </c:pt>
                <c:pt idx="379">
                  <c:v>45723</c:v>
                </c:pt>
                <c:pt idx="380">
                  <c:v>45726</c:v>
                </c:pt>
                <c:pt idx="381">
                  <c:v>45721</c:v>
                </c:pt>
                <c:pt idx="382">
                  <c:v>45726</c:v>
                </c:pt>
                <c:pt idx="383">
                  <c:v>45722</c:v>
                </c:pt>
                <c:pt idx="384">
                  <c:v>45723</c:v>
                </c:pt>
                <c:pt idx="385">
                  <c:v>45721</c:v>
                </c:pt>
                <c:pt idx="386">
                  <c:v>45719</c:v>
                </c:pt>
                <c:pt idx="387">
                  <c:v>45723</c:v>
                </c:pt>
                <c:pt idx="388">
                  <c:v>45721</c:v>
                </c:pt>
                <c:pt idx="389">
                  <c:v>45720</c:v>
                </c:pt>
                <c:pt idx="390">
                  <c:v>45725</c:v>
                </c:pt>
                <c:pt idx="391">
                  <c:v>45721</c:v>
                </c:pt>
                <c:pt idx="392">
                  <c:v>45720</c:v>
                </c:pt>
                <c:pt idx="393">
                  <c:v>45715</c:v>
                </c:pt>
                <c:pt idx="394">
                  <c:v>45716</c:v>
                </c:pt>
                <c:pt idx="395">
                  <c:v>45717</c:v>
                </c:pt>
                <c:pt idx="396">
                  <c:v>45713</c:v>
                </c:pt>
                <c:pt idx="397">
                  <c:v>45715</c:v>
                </c:pt>
                <c:pt idx="398">
                  <c:v>45712</c:v>
                </c:pt>
                <c:pt idx="399">
                  <c:v>45714</c:v>
                </c:pt>
                <c:pt idx="400">
                  <c:v>45718</c:v>
                </c:pt>
                <c:pt idx="401">
                  <c:v>45715</c:v>
                </c:pt>
                <c:pt idx="402">
                  <c:v>45710</c:v>
                </c:pt>
                <c:pt idx="403">
                  <c:v>45709</c:v>
                </c:pt>
                <c:pt idx="404">
                  <c:v>45714</c:v>
                </c:pt>
                <c:pt idx="405">
                  <c:v>45709</c:v>
                </c:pt>
                <c:pt idx="406">
                  <c:v>45711</c:v>
                </c:pt>
                <c:pt idx="407">
                  <c:v>45708</c:v>
                </c:pt>
                <c:pt idx="408">
                  <c:v>45708</c:v>
                </c:pt>
                <c:pt idx="409">
                  <c:v>45704</c:v>
                </c:pt>
                <c:pt idx="410">
                  <c:v>45703</c:v>
                </c:pt>
                <c:pt idx="411">
                  <c:v>45702</c:v>
                </c:pt>
                <c:pt idx="412">
                  <c:v>45706</c:v>
                </c:pt>
                <c:pt idx="413">
                  <c:v>45703</c:v>
                </c:pt>
                <c:pt idx="414">
                  <c:v>45705</c:v>
                </c:pt>
                <c:pt idx="415">
                  <c:v>45703</c:v>
                </c:pt>
                <c:pt idx="416">
                  <c:v>45702</c:v>
                </c:pt>
                <c:pt idx="417">
                  <c:v>45702</c:v>
                </c:pt>
                <c:pt idx="418">
                  <c:v>45699</c:v>
                </c:pt>
                <c:pt idx="419">
                  <c:v>45699</c:v>
                </c:pt>
                <c:pt idx="420">
                  <c:v>45704</c:v>
                </c:pt>
                <c:pt idx="421">
                  <c:v>45703</c:v>
                </c:pt>
                <c:pt idx="422">
                  <c:v>45693</c:v>
                </c:pt>
                <c:pt idx="423">
                  <c:v>45698</c:v>
                </c:pt>
                <c:pt idx="424">
                  <c:v>45690</c:v>
                </c:pt>
                <c:pt idx="425">
                  <c:v>45694</c:v>
                </c:pt>
                <c:pt idx="426">
                  <c:v>45689</c:v>
                </c:pt>
                <c:pt idx="427">
                  <c:v>45689</c:v>
                </c:pt>
                <c:pt idx="428">
                  <c:v>45688</c:v>
                </c:pt>
                <c:pt idx="429">
                  <c:v>45681</c:v>
                </c:pt>
                <c:pt idx="430">
                  <c:v>45680</c:v>
                </c:pt>
                <c:pt idx="431">
                  <c:v>45680</c:v>
                </c:pt>
                <c:pt idx="432">
                  <c:v>45676</c:v>
                </c:pt>
                <c:pt idx="433">
                  <c:v>45673</c:v>
                </c:pt>
                <c:pt idx="434">
                  <c:v>45673</c:v>
                </c:pt>
                <c:pt idx="435">
                  <c:v>45669</c:v>
                </c:pt>
                <c:pt idx="436">
                  <c:v>45672</c:v>
                </c:pt>
                <c:pt idx="437">
                  <c:v>45668</c:v>
                </c:pt>
                <c:pt idx="438">
                  <c:v>45670</c:v>
                </c:pt>
                <c:pt idx="439">
                  <c:v>45672</c:v>
                </c:pt>
                <c:pt idx="440">
                  <c:v>45657</c:v>
                </c:pt>
                <c:pt idx="441">
                  <c:v>45655</c:v>
                </c:pt>
                <c:pt idx="442">
                  <c:v>45649</c:v>
                </c:pt>
                <c:pt idx="443">
                  <c:v>45651</c:v>
                </c:pt>
                <c:pt idx="444">
                  <c:v>45648</c:v>
                </c:pt>
                <c:pt idx="445">
                  <c:v>45642</c:v>
                </c:pt>
                <c:pt idx="446">
                  <c:v>45638</c:v>
                </c:pt>
                <c:pt idx="447">
                  <c:v>45633</c:v>
                </c:pt>
                <c:pt idx="448">
                  <c:v>45635</c:v>
                </c:pt>
                <c:pt idx="449">
                  <c:v>45630</c:v>
                </c:pt>
                <c:pt idx="450">
                  <c:v>45625</c:v>
                </c:pt>
                <c:pt idx="451">
                  <c:v>45625</c:v>
                </c:pt>
                <c:pt idx="452">
                  <c:v>45627</c:v>
                </c:pt>
                <c:pt idx="453">
                  <c:v>45620</c:v>
                </c:pt>
                <c:pt idx="454">
                  <c:v>45619</c:v>
                </c:pt>
                <c:pt idx="455">
                  <c:v>45616</c:v>
                </c:pt>
                <c:pt idx="456">
                  <c:v>45613</c:v>
                </c:pt>
                <c:pt idx="457">
                  <c:v>45611</c:v>
                </c:pt>
                <c:pt idx="458">
                  <c:v>45610</c:v>
                </c:pt>
                <c:pt idx="459">
                  <c:v>45604</c:v>
                </c:pt>
                <c:pt idx="460">
                  <c:v>45600</c:v>
                </c:pt>
                <c:pt idx="461">
                  <c:v>45600</c:v>
                </c:pt>
                <c:pt idx="462">
                  <c:v>45594</c:v>
                </c:pt>
                <c:pt idx="463">
                  <c:v>45595</c:v>
                </c:pt>
                <c:pt idx="464">
                  <c:v>45593</c:v>
                </c:pt>
                <c:pt idx="465">
                  <c:v>45592</c:v>
                </c:pt>
                <c:pt idx="466">
                  <c:v>45586</c:v>
                </c:pt>
                <c:pt idx="467">
                  <c:v>45583</c:v>
                </c:pt>
                <c:pt idx="468">
                  <c:v>45581</c:v>
                </c:pt>
                <c:pt idx="469">
                  <c:v>45582</c:v>
                </c:pt>
                <c:pt idx="470">
                  <c:v>45581</c:v>
                </c:pt>
                <c:pt idx="471">
                  <c:v>45571</c:v>
                </c:pt>
                <c:pt idx="472">
                  <c:v>45569</c:v>
                </c:pt>
                <c:pt idx="473">
                  <c:v>45568</c:v>
                </c:pt>
                <c:pt idx="474">
                  <c:v>45563</c:v>
                </c:pt>
                <c:pt idx="475">
                  <c:v>45561</c:v>
                </c:pt>
                <c:pt idx="476">
                  <c:v>45561</c:v>
                </c:pt>
                <c:pt idx="477">
                  <c:v>45560</c:v>
                </c:pt>
                <c:pt idx="478">
                  <c:v>45553</c:v>
                </c:pt>
                <c:pt idx="479">
                  <c:v>45551</c:v>
                </c:pt>
                <c:pt idx="480">
                  <c:v>45550</c:v>
                </c:pt>
                <c:pt idx="481">
                  <c:v>45543</c:v>
                </c:pt>
                <c:pt idx="482">
                  <c:v>45541</c:v>
                </c:pt>
                <c:pt idx="483">
                  <c:v>45539</c:v>
                </c:pt>
                <c:pt idx="484">
                  <c:v>45537</c:v>
                </c:pt>
                <c:pt idx="485">
                  <c:v>45534</c:v>
                </c:pt>
                <c:pt idx="486">
                  <c:v>45529</c:v>
                </c:pt>
                <c:pt idx="487">
                  <c:v>45528</c:v>
                </c:pt>
                <c:pt idx="488">
                  <c:v>45527</c:v>
                </c:pt>
                <c:pt idx="489">
                  <c:v>45521</c:v>
                </c:pt>
                <c:pt idx="490">
                  <c:v>45525</c:v>
                </c:pt>
                <c:pt idx="491">
                  <c:v>45518</c:v>
                </c:pt>
                <c:pt idx="492">
                  <c:v>45516</c:v>
                </c:pt>
                <c:pt idx="493">
                  <c:v>45520</c:v>
                </c:pt>
                <c:pt idx="494">
                  <c:v>45513</c:v>
                </c:pt>
                <c:pt idx="495">
                  <c:v>45506</c:v>
                </c:pt>
                <c:pt idx="496">
                  <c:v>45506</c:v>
                </c:pt>
                <c:pt idx="497">
                  <c:v>45505</c:v>
                </c:pt>
                <c:pt idx="498">
                  <c:v>45503</c:v>
                </c:pt>
                <c:pt idx="499">
                  <c:v>45497</c:v>
                </c:pt>
                <c:pt idx="500">
                  <c:v>45489</c:v>
                </c:pt>
                <c:pt idx="501">
                  <c:v>45491</c:v>
                </c:pt>
                <c:pt idx="502">
                  <c:v>45489</c:v>
                </c:pt>
                <c:pt idx="503">
                  <c:v>45489</c:v>
                </c:pt>
                <c:pt idx="504">
                  <c:v>45486</c:v>
                </c:pt>
                <c:pt idx="505">
                  <c:v>45482</c:v>
                </c:pt>
                <c:pt idx="506">
                  <c:v>45481</c:v>
                </c:pt>
                <c:pt idx="507">
                  <c:v>45479</c:v>
                </c:pt>
                <c:pt idx="508">
                  <c:v>45477</c:v>
                </c:pt>
                <c:pt idx="509">
                  <c:v>45478</c:v>
                </c:pt>
                <c:pt idx="510">
                  <c:v>45474</c:v>
                </c:pt>
                <c:pt idx="511">
                  <c:v>45476</c:v>
                </c:pt>
                <c:pt idx="512">
                  <c:v>45469</c:v>
                </c:pt>
                <c:pt idx="513">
                  <c:v>45466</c:v>
                </c:pt>
                <c:pt idx="514">
                  <c:v>45469</c:v>
                </c:pt>
                <c:pt idx="515">
                  <c:v>45465</c:v>
                </c:pt>
                <c:pt idx="516">
                  <c:v>45467</c:v>
                </c:pt>
                <c:pt idx="517">
                  <c:v>45466</c:v>
                </c:pt>
                <c:pt idx="518">
                  <c:v>45462</c:v>
                </c:pt>
                <c:pt idx="519">
                  <c:v>45461</c:v>
                </c:pt>
                <c:pt idx="520">
                  <c:v>45461</c:v>
                </c:pt>
                <c:pt idx="521">
                  <c:v>45460</c:v>
                </c:pt>
                <c:pt idx="522">
                  <c:v>45464</c:v>
                </c:pt>
                <c:pt idx="523">
                  <c:v>45455</c:v>
                </c:pt>
                <c:pt idx="524">
                  <c:v>45458</c:v>
                </c:pt>
                <c:pt idx="525">
                  <c:v>45457</c:v>
                </c:pt>
                <c:pt idx="526">
                  <c:v>45453</c:v>
                </c:pt>
                <c:pt idx="527">
                  <c:v>45456</c:v>
                </c:pt>
                <c:pt idx="528">
                  <c:v>45455</c:v>
                </c:pt>
                <c:pt idx="529">
                  <c:v>45452</c:v>
                </c:pt>
                <c:pt idx="530">
                  <c:v>45457</c:v>
                </c:pt>
                <c:pt idx="531">
                  <c:v>45449</c:v>
                </c:pt>
                <c:pt idx="532">
                  <c:v>45448</c:v>
                </c:pt>
                <c:pt idx="533">
                  <c:v>45448</c:v>
                </c:pt>
                <c:pt idx="534">
                  <c:v>45448</c:v>
                </c:pt>
                <c:pt idx="535">
                  <c:v>45448</c:v>
                </c:pt>
                <c:pt idx="536">
                  <c:v>45450</c:v>
                </c:pt>
                <c:pt idx="537">
                  <c:v>45445</c:v>
                </c:pt>
                <c:pt idx="538">
                  <c:v>45446</c:v>
                </c:pt>
                <c:pt idx="539">
                  <c:v>45442</c:v>
                </c:pt>
                <c:pt idx="540">
                  <c:v>45446</c:v>
                </c:pt>
                <c:pt idx="541">
                  <c:v>45443</c:v>
                </c:pt>
                <c:pt idx="542">
                  <c:v>45444</c:v>
                </c:pt>
                <c:pt idx="543">
                  <c:v>45444</c:v>
                </c:pt>
                <c:pt idx="544">
                  <c:v>45441</c:v>
                </c:pt>
                <c:pt idx="545">
                  <c:v>45444</c:v>
                </c:pt>
                <c:pt idx="546">
                  <c:v>45436</c:v>
                </c:pt>
                <c:pt idx="547">
                  <c:v>45443</c:v>
                </c:pt>
                <c:pt idx="548">
                  <c:v>45445</c:v>
                </c:pt>
                <c:pt idx="549">
                  <c:v>45442</c:v>
                </c:pt>
                <c:pt idx="550">
                  <c:v>45439</c:v>
                </c:pt>
                <c:pt idx="551">
                  <c:v>45437</c:v>
                </c:pt>
                <c:pt idx="552">
                  <c:v>45444</c:v>
                </c:pt>
                <c:pt idx="553">
                  <c:v>45447</c:v>
                </c:pt>
                <c:pt idx="554">
                  <c:v>45440</c:v>
                </c:pt>
                <c:pt idx="555">
                  <c:v>45442</c:v>
                </c:pt>
                <c:pt idx="556">
                  <c:v>45441</c:v>
                </c:pt>
                <c:pt idx="557">
                  <c:v>45436</c:v>
                </c:pt>
                <c:pt idx="558">
                  <c:v>45437</c:v>
                </c:pt>
                <c:pt idx="559">
                  <c:v>45433</c:v>
                </c:pt>
                <c:pt idx="560">
                  <c:v>45433</c:v>
                </c:pt>
                <c:pt idx="561">
                  <c:v>45434</c:v>
                </c:pt>
                <c:pt idx="562">
                  <c:v>45433</c:v>
                </c:pt>
                <c:pt idx="563">
                  <c:v>45436</c:v>
                </c:pt>
                <c:pt idx="564">
                  <c:v>45433</c:v>
                </c:pt>
                <c:pt idx="565">
                  <c:v>45434</c:v>
                </c:pt>
                <c:pt idx="566">
                  <c:v>45433</c:v>
                </c:pt>
                <c:pt idx="567">
                  <c:v>45433</c:v>
                </c:pt>
                <c:pt idx="568">
                  <c:v>45437</c:v>
                </c:pt>
                <c:pt idx="569">
                  <c:v>45427</c:v>
                </c:pt>
                <c:pt idx="570">
                  <c:v>45431</c:v>
                </c:pt>
                <c:pt idx="571">
                  <c:v>45431</c:v>
                </c:pt>
                <c:pt idx="572">
                  <c:v>45429</c:v>
                </c:pt>
                <c:pt idx="573">
                  <c:v>45430</c:v>
                </c:pt>
                <c:pt idx="574">
                  <c:v>45433</c:v>
                </c:pt>
                <c:pt idx="575">
                  <c:v>45431</c:v>
                </c:pt>
                <c:pt idx="576">
                  <c:v>45429</c:v>
                </c:pt>
                <c:pt idx="577">
                  <c:v>45429</c:v>
                </c:pt>
                <c:pt idx="578">
                  <c:v>45430</c:v>
                </c:pt>
                <c:pt idx="579">
                  <c:v>45429</c:v>
                </c:pt>
                <c:pt idx="580">
                  <c:v>45431</c:v>
                </c:pt>
                <c:pt idx="581">
                  <c:v>45436</c:v>
                </c:pt>
                <c:pt idx="582">
                  <c:v>45430</c:v>
                </c:pt>
                <c:pt idx="583">
                  <c:v>45432</c:v>
                </c:pt>
                <c:pt idx="584">
                  <c:v>45435</c:v>
                </c:pt>
                <c:pt idx="585">
                  <c:v>45430</c:v>
                </c:pt>
                <c:pt idx="586">
                  <c:v>45431</c:v>
                </c:pt>
                <c:pt idx="587">
                  <c:v>45429</c:v>
                </c:pt>
                <c:pt idx="588">
                  <c:v>45428</c:v>
                </c:pt>
                <c:pt idx="589">
                  <c:v>45431</c:v>
                </c:pt>
                <c:pt idx="590">
                  <c:v>45431</c:v>
                </c:pt>
                <c:pt idx="591">
                  <c:v>45434</c:v>
                </c:pt>
                <c:pt idx="592">
                  <c:v>45432</c:v>
                </c:pt>
                <c:pt idx="593">
                  <c:v>45432</c:v>
                </c:pt>
                <c:pt idx="594">
                  <c:v>45432</c:v>
                </c:pt>
                <c:pt idx="595">
                  <c:v>45431</c:v>
                </c:pt>
                <c:pt idx="596">
                  <c:v>45436</c:v>
                </c:pt>
                <c:pt idx="597">
                  <c:v>45432</c:v>
                </c:pt>
                <c:pt idx="598">
                  <c:v>45436</c:v>
                </c:pt>
                <c:pt idx="599">
                  <c:v>45435</c:v>
                </c:pt>
                <c:pt idx="600">
                  <c:v>45433</c:v>
                </c:pt>
                <c:pt idx="601">
                  <c:v>45433</c:v>
                </c:pt>
                <c:pt idx="602">
                  <c:v>45435</c:v>
                </c:pt>
                <c:pt idx="603">
                  <c:v>45433</c:v>
                </c:pt>
                <c:pt idx="604">
                  <c:v>45434</c:v>
                </c:pt>
                <c:pt idx="605">
                  <c:v>45436</c:v>
                </c:pt>
                <c:pt idx="606">
                  <c:v>45431</c:v>
                </c:pt>
                <c:pt idx="607">
                  <c:v>45433</c:v>
                </c:pt>
                <c:pt idx="608">
                  <c:v>45430</c:v>
                </c:pt>
                <c:pt idx="609">
                  <c:v>45434</c:v>
                </c:pt>
                <c:pt idx="610">
                  <c:v>45433</c:v>
                </c:pt>
                <c:pt idx="611">
                  <c:v>45429</c:v>
                </c:pt>
                <c:pt idx="612">
                  <c:v>45434</c:v>
                </c:pt>
                <c:pt idx="613">
                  <c:v>45431</c:v>
                </c:pt>
                <c:pt idx="614">
                  <c:v>45431</c:v>
                </c:pt>
                <c:pt idx="615">
                  <c:v>45431</c:v>
                </c:pt>
                <c:pt idx="616">
                  <c:v>45431</c:v>
                </c:pt>
                <c:pt idx="617">
                  <c:v>45434</c:v>
                </c:pt>
                <c:pt idx="618">
                  <c:v>45431</c:v>
                </c:pt>
                <c:pt idx="619">
                  <c:v>45435</c:v>
                </c:pt>
                <c:pt idx="620">
                  <c:v>45436</c:v>
                </c:pt>
                <c:pt idx="621">
                  <c:v>45435</c:v>
                </c:pt>
                <c:pt idx="622">
                  <c:v>45433</c:v>
                </c:pt>
                <c:pt idx="623">
                  <c:v>45433</c:v>
                </c:pt>
                <c:pt idx="624">
                  <c:v>45430</c:v>
                </c:pt>
                <c:pt idx="625">
                  <c:v>45435</c:v>
                </c:pt>
                <c:pt idx="626">
                  <c:v>45431</c:v>
                </c:pt>
                <c:pt idx="627">
                  <c:v>45433</c:v>
                </c:pt>
                <c:pt idx="628">
                  <c:v>45435</c:v>
                </c:pt>
                <c:pt idx="629">
                  <c:v>45430</c:v>
                </c:pt>
                <c:pt idx="630">
                  <c:v>45437</c:v>
                </c:pt>
                <c:pt idx="631">
                  <c:v>45435</c:v>
                </c:pt>
                <c:pt idx="632">
                  <c:v>45434</c:v>
                </c:pt>
                <c:pt idx="633">
                  <c:v>45438</c:v>
                </c:pt>
                <c:pt idx="634">
                  <c:v>45434</c:v>
                </c:pt>
                <c:pt idx="635">
                  <c:v>45433</c:v>
                </c:pt>
                <c:pt idx="636">
                  <c:v>45438</c:v>
                </c:pt>
                <c:pt idx="637">
                  <c:v>45434</c:v>
                </c:pt>
                <c:pt idx="638">
                  <c:v>45439</c:v>
                </c:pt>
                <c:pt idx="639">
                  <c:v>45433</c:v>
                </c:pt>
                <c:pt idx="640">
                  <c:v>45438</c:v>
                </c:pt>
                <c:pt idx="641">
                  <c:v>45439</c:v>
                </c:pt>
                <c:pt idx="642">
                  <c:v>45436</c:v>
                </c:pt>
                <c:pt idx="643">
                  <c:v>45438</c:v>
                </c:pt>
                <c:pt idx="644">
                  <c:v>45436</c:v>
                </c:pt>
                <c:pt idx="645">
                  <c:v>45436</c:v>
                </c:pt>
                <c:pt idx="646">
                  <c:v>45438</c:v>
                </c:pt>
                <c:pt idx="647">
                  <c:v>45435</c:v>
                </c:pt>
                <c:pt idx="648">
                  <c:v>45438</c:v>
                </c:pt>
                <c:pt idx="649">
                  <c:v>45439</c:v>
                </c:pt>
                <c:pt idx="650">
                  <c:v>45438</c:v>
                </c:pt>
                <c:pt idx="651">
                  <c:v>45437</c:v>
                </c:pt>
                <c:pt idx="652">
                  <c:v>45439</c:v>
                </c:pt>
                <c:pt idx="653">
                  <c:v>45441</c:v>
                </c:pt>
                <c:pt idx="654">
                  <c:v>45439</c:v>
                </c:pt>
                <c:pt idx="655">
                  <c:v>45436</c:v>
                </c:pt>
                <c:pt idx="656">
                  <c:v>45441</c:v>
                </c:pt>
                <c:pt idx="657">
                  <c:v>45442</c:v>
                </c:pt>
                <c:pt idx="658">
                  <c:v>45435</c:v>
                </c:pt>
                <c:pt idx="659">
                  <c:v>45440</c:v>
                </c:pt>
                <c:pt idx="660">
                  <c:v>45440</c:v>
                </c:pt>
                <c:pt idx="661">
                  <c:v>45438</c:v>
                </c:pt>
                <c:pt idx="662">
                  <c:v>45443</c:v>
                </c:pt>
                <c:pt idx="663">
                  <c:v>45445</c:v>
                </c:pt>
                <c:pt idx="664">
                  <c:v>45446</c:v>
                </c:pt>
                <c:pt idx="665">
                  <c:v>45442</c:v>
                </c:pt>
                <c:pt idx="666">
                  <c:v>45441</c:v>
                </c:pt>
                <c:pt idx="667">
                  <c:v>45442</c:v>
                </c:pt>
                <c:pt idx="668">
                  <c:v>45438</c:v>
                </c:pt>
                <c:pt idx="669">
                  <c:v>45447</c:v>
                </c:pt>
                <c:pt idx="670">
                  <c:v>45440</c:v>
                </c:pt>
                <c:pt idx="671">
                  <c:v>45437</c:v>
                </c:pt>
                <c:pt idx="672">
                  <c:v>45442</c:v>
                </c:pt>
                <c:pt idx="673">
                  <c:v>45439</c:v>
                </c:pt>
                <c:pt idx="674">
                  <c:v>45440</c:v>
                </c:pt>
                <c:pt idx="675">
                  <c:v>45441</c:v>
                </c:pt>
                <c:pt idx="676">
                  <c:v>45439</c:v>
                </c:pt>
                <c:pt idx="677">
                  <c:v>45441</c:v>
                </c:pt>
                <c:pt idx="678">
                  <c:v>45439</c:v>
                </c:pt>
                <c:pt idx="679">
                  <c:v>45442</c:v>
                </c:pt>
                <c:pt idx="680">
                  <c:v>45442</c:v>
                </c:pt>
                <c:pt idx="681">
                  <c:v>45437</c:v>
                </c:pt>
                <c:pt idx="682">
                  <c:v>45442</c:v>
                </c:pt>
                <c:pt idx="683">
                  <c:v>45440</c:v>
                </c:pt>
                <c:pt idx="684">
                  <c:v>45439</c:v>
                </c:pt>
                <c:pt idx="685">
                  <c:v>45442</c:v>
                </c:pt>
                <c:pt idx="686">
                  <c:v>45438</c:v>
                </c:pt>
                <c:pt idx="687">
                  <c:v>45435</c:v>
                </c:pt>
                <c:pt idx="688">
                  <c:v>45438</c:v>
                </c:pt>
                <c:pt idx="689">
                  <c:v>45440</c:v>
                </c:pt>
                <c:pt idx="690">
                  <c:v>45441</c:v>
                </c:pt>
                <c:pt idx="691">
                  <c:v>45437</c:v>
                </c:pt>
                <c:pt idx="692">
                  <c:v>45434</c:v>
                </c:pt>
                <c:pt idx="693">
                  <c:v>45439</c:v>
                </c:pt>
                <c:pt idx="694">
                  <c:v>45440</c:v>
                </c:pt>
                <c:pt idx="695">
                  <c:v>45446</c:v>
                </c:pt>
                <c:pt idx="696">
                  <c:v>45444</c:v>
                </c:pt>
                <c:pt idx="697">
                  <c:v>45438</c:v>
                </c:pt>
                <c:pt idx="698">
                  <c:v>45442</c:v>
                </c:pt>
                <c:pt idx="699">
                  <c:v>45437</c:v>
                </c:pt>
                <c:pt idx="700">
                  <c:v>45441</c:v>
                </c:pt>
                <c:pt idx="701">
                  <c:v>45441</c:v>
                </c:pt>
                <c:pt idx="702">
                  <c:v>45442</c:v>
                </c:pt>
                <c:pt idx="703">
                  <c:v>45444</c:v>
                </c:pt>
                <c:pt idx="704">
                  <c:v>45439</c:v>
                </c:pt>
                <c:pt idx="705">
                  <c:v>45442</c:v>
                </c:pt>
                <c:pt idx="706">
                  <c:v>45442</c:v>
                </c:pt>
                <c:pt idx="707">
                  <c:v>45443</c:v>
                </c:pt>
                <c:pt idx="708">
                  <c:v>45445</c:v>
                </c:pt>
                <c:pt idx="709">
                  <c:v>45444</c:v>
                </c:pt>
                <c:pt idx="710">
                  <c:v>45444</c:v>
                </c:pt>
                <c:pt idx="711">
                  <c:v>45443</c:v>
                </c:pt>
                <c:pt idx="712">
                  <c:v>45438</c:v>
                </c:pt>
                <c:pt idx="713">
                  <c:v>45443</c:v>
                </c:pt>
                <c:pt idx="714">
                  <c:v>45446</c:v>
                </c:pt>
                <c:pt idx="715">
                  <c:v>45447</c:v>
                </c:pt>
                <c:pt idx="716">
                  <c:v>45442</c:v>
                </c:pt>
                <c:pt idx="717">
                  <c:v>45443</c:v>
                </c:pt>
                <c:pt idx="718">
                  <c:v>45444</c:v>
                </c:pt>
                <c:pt idx="719">
                  <c:v>45444</c:v>
                </c:pt>
                <c:pt idx="720">
                  <c:v>45443</c:v>
                </c:pt>
                <c:pt idx="721">
                  <c:v>45447</c:v>
                </c:pt>
                <c:pt idx="722">
                  <c:v>45448</c:v>
                </c:pt>
                <c:pt idx="723">
                  <c:v>45447</c:v>
                </c:pt>
                <c:pt idx="724">
                  <c:v>45448</c:v>
                </c:pt>
                <c:pt idx="725">
                  <c:v>45449</c:v>
                </c:pt>
                <c:pt idx="726">
                  <c:v>45448</c:v>
                </c:pt>
                <c:pt idx="727">
                  <c:v>45451</c:v>
                </c:pt>
                <c:pt idx="728">
                  <c:v>45448</c:v>
                </c:pt>
                <c:pt idx="729">
                  <c:v>45446</c:v>
                </c:pt>
                <c:pt idx="730">
                  <c:v>45445</c:v>
                </c:pt>
                <c:pt idx="731">
                  <c:v>45450</c:v>
                </c:pt>
                <c:pt idx="732">
                  <c:v>45451</c:v>
                </c:pt>
                <c:pt idx="733">
                  <c:v>45447</c:v>
                </c:pt>
                <c:pt idx="734">
                  <c:v>45451</c:v>
                </c:pt>
                <c:pt idx="735">
                  <c:v>45452</c:v>
                </c:pt>
                <c:pt idx="736">
                  <c:v>45448</c:v>
                </c:pt>
                <c:pt idx="737">
                  <c:v>45452</c:v>
                </c:pt>
                <c:pt idx="738">
                  <c:v>45446</c:v>
                </c:pt>
                <c:pt idx="739">
                  <c:v>45445</c:v>
                </c:pt>
                <c:pt idx="740">
                  <c:v>45446</c:v>
                </c:pt>
                <c:pt idx="741">
                  <c:v>45444</c:v>
                </c:pt>
                <c:pt idx="742">
                  <c:v>45452</c:v>
                </c:pt>
                <c:pt idx="743">
                  <c:v>45444</c:v>
                </c:pt>
                <c:pt idx="744">
                  <c:v>45444</c:v>
                </c:pt>
                <c:pt idx="745">
                  <c:v>45449</c:v>
                </c:pt>
                <c:pt idx="746">
                  <c:v>45445</c:v>
                </c:pt>
                <c:pt idx="747">
                  <c:v>45446</c:v>
                </c:pt>
                <c:pt idx="748">
                  <c:v>45446</c:v>
                </c:pt>
                <c:pt idx="749">
                  <c:v>45444</c:v>
                </c:pt>
                <c:pt idx="750">
                  <c:v>45448</c:v>
                </c:pt>
                <c:pt idx="751">
                  <c:v>45446</c:v>
                </c:pt>
                <c:pt idx="752">
                  <c:v>45448</c:v>
                </c:pt>
                <c:pt idx="753">
                  <c:v>45446</c:v>
                </c:pt>
                <c:pt idx="754">
                  <c:v>45449</c:v>
                </c:pt>
                <c:pt idx="755">
                  <c:v>45448</c:v>
                </c:pt>
                <c:pt idx="756">
                  <c:v>45447</c:v>
                </c:pt>
                <c:pt idx="757">
                  <c:v>45447</c:v>
                </c:pt>
                <c:pt idx="758">
                  <c:v>45444</c:v>
                </c:pt>
                <c:pt idx="759">
                  <c:v>45446</c:v>
                </c:pt>
                <c:pt idx="760">
                  <c:v>45445</c:v>
                </c:pt>
                <c:pt idx="761">
                  <c:v>45449</c:v>
                </c:pt>
                <c:pt idx="762">
                  <c:v>45445</c:v>
                </c:pt>
                <c:pt idx="763">
                  <c:v>45450</c:v>
                </c:pt>
                <c:pt idx="764">
                  <c:v>45444</c:v>
                </c:pt>
                <c:pt idx="765">
                  <c:v>45450</c:v>
                </c:pt>
                <c:pt idx="766">
                  <c:v>45447</c:v>
                </c:pt>
                <c:pt idx="767">
                  <c:v>45446</c:v>
                </c:pt>
                <c:pt idx="768">
                  <c:v>45453</c:v>
                </c:pt>
                <c:pt idx="769">
                  <c:v>45449</c:v>
                </c:pt>
                <c:pt idx="770">
                  <c:v>45448</c:v>
                </c:pt>
                <c:pt idx="771">
                  <c:v>45447</c:v>
                </c:pt>
                <c:pt idx="772">
                  <c:v>45450</c:v>
                </c:pt>
                <c:pt idx="773">
                  <c:v>45446</c:v>
                </c:pt>
                <c:pt idx="774">
                  <c:v>45453</c:v>
                </c:pt>
                <c:pt idx="775">
                  <c:v>45446</c:v>
                </c:pt>
                <c:pt idx="776">
                  <c:v>45452</c:v>
                </c:pt>
                <c:pt idx="777">
                  <c:v>45451</c:v>
                </c:pt>
                <c:pt idx="778">
                  <c:v>45447</c:v>
                </c:pt>
                <c:pt idx="779">
                  <c:v>45452</c:v>
                </c:pt>
                <c:pt idx="780">
                  <c:v>45460</c:v>
                </c:pt>
                <c:pt idx="781">
                  <c:v>45458</c:v>
                </c:pt>
                <c:pt idx="782">
                  <c:v>45452</c:v>
                </c:pt>
                <c:pt idx="783">
                  <c:v>45448</c:v>
                </c:pt>
                <c:pt idx="784">
                  <c:v>45454</c:v>
                </c:pt>
                <c:pt idx="785">
                  <c:v>45448</c:v>
                </c:pt>
                <c:pt idx="786">
                  <c:v>45448</c:v>
                </c:pt>
                <c:pt idx="787">
                  <c:v>45452</c:v>
                </c:pt>
                <c:pt idx="788">
                  <c:v>45449</c:v>
                </c:pt>
                <c:pt idx="789">
                  <c:v>45452</c:v>
                </c:pt>
                <c:pt idx="790">
                  <c:v>45453</c:v>
                </c:pt>
                <c:pt idx="791">
                  <c:v>45447</c:v>
                </c:pt>
                <c:pt idx="792">
                  <c:v>45447</c:v>
                </c:pt>
                <c:pt idx="793">
                  <c:v>45454</c:v>
                </c:pt>
                <c:pt idx="794">
                  <c:v>45450</c:v>
                </c:pt>
                <c:pt idx="795">
                  <c:v>45483</c:v>
                </c:pt>
                <c:pt idx="796">
                  <c:v>45532</c:v>
                </c:pt>
                <c:pt idx="797">
                  <c:v>45475</c:v>
                </c:pt>
                <c:pt idx="798">
                  <c:v>45473</c:v>
                </c:pt>
                <c:pt idx="799">
                  <c:v>45464</c:v>
                </c:pt>
                <c:pt idx="800">
                  <c:v>45469</c:v>
                </c:pt>
                <c:pt idx="801">
                  <c:v>45462</c:v>
                </c:pt>
                <c:pt idx="802">
                  <c:v>45466</c:v>
                </c:pt>
                <c:pt idx="803">
                  <c:v>45456</c:v>
                </c:pt>
                <c:pt idx="804">
                  <c:v>45456</c:v>
                </c:pt>
                <c:pt idx="805">
                  <c:v>45460</c:v>
                </c:pt>
                <c:pt idx="806">
                  <c:v>45449</c:v>
                </c:pt>
                <c:pt idx="807">
                  <c:v>45446</c:v>
                </c:pt>
                <c:pt idx="808">
                  <c:v>45448</c:v>
                </c:pt>
                <c:pt idx="809">
                  <c:v>45441</c:v>
                </c:pt>
                <c:pt idx="810">
                  <c:v>45440</c:v>
                </c:pt>
                <c:pt idx="811">
                  <c:v>45438</c:v>
                </c:pt>
                <c:pt idx="812">
                  <c:v>45439</c:v>
                </c:pt>
                <c:pt idx="813">
                  <c:v>45438</c:v>
                </c:pt>
                <c:pt idx="814">
                  <c:v>45428</c:v>
                </c:pt>
                <c:pt idx="815">
                  <c:v>45425</c:v>
                </c:pt>
                <c:pt idx="816">
                  <c:v>45421</c:v>
                </c:pt>
                <c:pt idx="817">
                  <c:v>45420</c:v>
                </c:pt>
                <c:pt idx="818">
                  <c:v>45423</c:v>
                </c:pt>
                <c:pt idx="819">
                  <c:v>45418</c:v>
                </c:pt>
                <c:pt idx="820">
                  <c:v>45418</c:v>
                </c:pt>
                <c:pt idx="821">
                  <c:v>45420</c:v>
                </c:pt>
                <c:pt idx="822">
                  <c:v>45412</c:v>
                </c:pt>
                <c:pt idx="823">
                  <c:v>45409</c:v>
                </c:pt>
                <c:pt idx="824">
                  <c:v>45405</c:v>
                </c:pt>
                <c:pt idx="825">
                  <c:v>45408</c:v>
                </c:pt>
                <c:pt idx="826">
                  <c:v>45408</c:v>
                </c:pt>
                <c:pt idx="827">
                  <c:v>45405</c:v>
                </c:pt>
                <c:pt idx="828">
                  <c:v>45403</c:v>
                </c:pt>
                <c:pt idx="829">
                  <c:v>45399</c:v>
                </c:pt>
                <c:pt idx="830">
                  <c:v>45401</c:v>
                </c:pt>
                <c:pt idx="831">
                  <c:v>45397</c:v>
                </c:pt>
                <c:pt idx="832">
                  <c:v>45397</c:v>
                </c:pt>
                <c:pt idx="833">
                  <c:v>45393</c:v>
                </c:pt>
                <c:pt idx="834">
                  <c:v>45387</c:v>
                </c:pt>
                <c:pt idx="835">
                  <c:v>45387</c:v>
                </c:pt>
                <c:pt idx="836">
                  <c:v>45387</c:v>
                </c:pt>
                <c:pt idx="837">
                  <c:v>45381</c:v>
                </c:pt>
                <c:pt idx="838">
                  <c:v>45379</c:v>
                </c:pt>
                <c:pt idx="839">
                  <c:v>45384</c:v>
                </c:pt>
                <c:pt idx="840">
                  <c:v>45378</c:v>
                </c:pt>
                <c:pt idx="841">
                  <c:v>45381</c:v>
                </c:pt>
                <c:pt idx="842">
                  <c:v>45379</c:v>
                </c:pt>
                <c:pt idx="843">
                  <c:v>45376</c:v>
                </c:pt>
                <c:pt idx="844">
                  <c:v>45373</c:v>
                </c:pt>
                <c:pt idx="845">
                  <c:v>45380</c:v>
                </c:pt>
                <c:pt idx="846">
                  <c:v>45371</c:v>
                </c:pt>
                <c:pt idx="847">
                  <c:v>45482</c:v>
                </c:pt>
                <c:pt idx="848">
                  <c:v>45370</c:v>
                </c:pt>
                <c:pt idx="849">
                  <c:v>45374</c:v>
                </c:pt>
                <c:pt idx="850">
                  <c:v>45368</c:v>
                </c:pt>
                <c:pt idx="851">
                  <c:v>45364</c:v>
                </c:pt>
                <c:pt idx="852">
                  <c:v>45381</c:v>
                </c:pt>
                <c:pt idx="853">
                  <c:v>45362</c:v>
                </c:pt>
                <c:pt idx="854">
                  <c:v>45363</c:v>
                </c:pt>
                <c:pt idx="855">
                  <c:v>45366</c:v>
                </c:pt>
                <c:pt idx="856">
                  <c:v>45362</c:v>
                </c:pt>
                <c:pt idx="857">
                  <c:v>45367</c:v>
                </c:pt>
                <c:pt idx="858">
                  <c:v>45371</c:v>
                </c:pt>
                <c:pt idx="859">
                  <c:v>45367</c:v>
                </c:pt>
                <c:pt idx="860">
                  <c:v>45375</c:v>
                </c:pt>
                <c:pt idx="861">
                  <c:v>45369</c:v>
                </c:pt>
                <c:pt idx="862">
                  <c:v>45367</c:v>
                </c:pt>
                <c:pt idx="863">
                  <c:v>45373</c:v>
                </c:pt>
                <c:pt idx="864">
                  <c:v>45381</c:v>
                </c:pt>
                <c:pt idx="865">
                  <c:v>45375</c:v>
                </c:pt>
                <c:pt idx="866">
                  <c:v>45373</c:v>
                </c:pt>
                <c:pt idx="867">
                  <c:v>45372</c:v>
                </c:pt>
                <c:pt idx="868">
                  <c:v>45371</c:v>
                </c:pt>
                <c:pt idx="869">
                  <c:v>45368</c:v>
                </c:pt>
                <c:pt idx="870">
                  <c:v>45363</c:v>
                </c:pt>
                <c:pt idx="871">
                  <c:v>45364</c:v>
                </c:pt>
                <c:pt idx="872">
                  <c:v>45364</c:v>
                </c:pt>
                <c:pt idx="873">
                  <c:v>45364</c:v>
                </c:pt>
                <c:pt idx="874">
                  <c:v>45359</c:v>
                </c:pt>
                <c:pt idx="875">
                  <c:v>45353</c:v>
                </c:pt>
                <c:pt idx="876">
                  <c:v>45350</c:v>
                </c:pt>
                <c:pt idx="877">
                  <c:v>45351</c:v>
                </c:pt>
                <c:pt idx="878">
                  <c:v>45354</c:v>
                </c:pt>
                <c:pt idx="879">
                  <c:v>45354</c:v>
                </c:pt>
                <c:pt idx="880">
                  <c:v>45348</c:v>
                </c:pt>
                <c:pt idx="881">
                  <c:v>45350</c:v>
                </c:pt>
                <c:pt idx="882">
                  <c:v>45347</c:v>
                </c:pt>
                <c:pt idx="883">
                  <c:v>45344</c:v>
                </c:pt>
                <c:pt idx="884">
                  <c:v>45344</c:v>
                </c:pt>
                <c:pt idx="885">
                  <c:v>45345</c:v>
                </c:pt>
                <c:pt idx="886">
                  <c:v>45351</c:v>
                </c:pt>
                <c:pt idx="887">
                  <c:v>45347</c:v>
                </c:pt>
                <c:pt idx="888">
                  <c:v>45343</c:v>
                </c:pt>
                <c:pt idx="889">
                  <c:v>45350</c:v>
                </c:pt>
                <c:pt idx="890">
                  <c:v>45350</c:v>
                </c:pt>
                <c:pt idx="891">
                  <c:v>45343</c:v>
                </c:pt>
                <c:pt idx="892">
                  <c:v>45342</c:v>
                </c:pt>
                <c:pt idx="893">
                  <c:v>45340</c:v>
                </c:pt>
                <c:pt idx="894">
                  <c:v>45340</c:v>
                </c:pt>
                <c:pt idx="895">
                  <c:v>45340</c:v>
                </c:pt>
                <c:pt idx="896">
                  <c:v>45339</c:v>
                </c:pt>
                <c:pt idx="897">
                  <c:v>45341</c:v>
                </c:pt>
                <c:pt idx="898">
                  <c:v>45333</c:v>
                </c:pt>
                <c:pt idx="899">
                  <c:v>45328</c:v>
                </c:pt>
                <c:pt idx="900">
                  <c:v>45330</c:v>
                </c:pt>
                <c:pt idx="901">
                  <c:v>45322</c:v>
                </c:pt>
                <c:pt idx="902">
                  <c:v>45327</c:v>
                </c:pt>
                <c:pt idx="903">
                  <c:v>45328</c:v>
                </c:pt>
                <c:pt idx="904">
                  <c:v>45324</c:v>
                </c:pt>
                <c:pt idx="905">
                  <c:v>45326</c:v>
                </c:pt>
                <c:pt idx="906">
                  <c:v>45325</c:v>
                </c:pt>
                <c:pt idx="907">
                  <c:v>45326</c:v>
                </c:pt>
                <c:pt idx="908">
                  <c:v>45327</c:v>
                </c:pt>
                <c:pt idx="909">
                  <c:v>45321</c:v>
                </c:pt>
                <c:pt idx="910">
                  <c:v>45326</c:v>
                </c:pt>
                <c:pt idx="911">
                  <c:v>45327</c:v>
                </c:pt>
                <c:pt idx="912">
                  <c:v>45320</c:v>
                </c:pt>
                <c:pt idx="913">
                  <c:v>45322</c:v>
                </c:pt>
                <c:pt idx="914">
                  <c:v>45320</c:v>
                </c:pt>
                <c:pt idx="915">
                  <c:v>45322</c:v>
                </c:pt>
                <c:pt idx="916">
                  <c:v>45315</c:v>
                </c:pt>
                <c:pt idx="917">
                  <c:v>45314</c:v>
                </c:pt>
                <c:pt idx="918">
                  <c:v>45318</c:v>
                </c:pt>
                <c:pt idx="919">
                  <c:v>45316</c:v>
                </c:pt>
                <c:pt idx="920">
                  <c:v>45312</c:v>
                </c:pt>
                <c:pt idx="921">
                  <c:v>45319</c:v>
                </c:pt>
                <c:pt idx="922">
                  <c:v>45309</c:v>
                </c:pt>
                <c:pt idx="923">
                  <c:v>45313</c:v>
                </c:pt>
                <c:pt idx="924">
                  <c:v>45310</c:v>
                </c:pt>
                <c:pt idx="925">
                  <c:v>45312</c:v>
                </c:pt>
                <c:pt idx="926">
                  <c:v>45317</c:v>
                </c:pt>
                <c:pt idx="927">
                  <c:v>45314</c:v>
                </c:pt>
                <c:pt idx="928">
                  <c:v>45322</c:v>
                </c:pt>
                <c:pt idx="929">
                  <c:v>45328</c:v>
                </c:pt>
                <c:pt idx="930">
                  <c:v>45329</c:v>
                </c:pt>
                <c:pt idx="931">
                  <c:v>45332</c:v>
                </c:pt>
                <c:pt idx="932">
                  <c:v>45335</c:v>
                </c:pt>
                <c:pt idx="933">
                  <c:v>45333</c:v>
                </c:pt>
                <c:pt idx="934">
                  <c:v>45333</c:v>
                </c:pt>
                <c:pt idx="935">
                  <c:v>45338</c:v>
                </c:pt>
                <c:pt idx="936">
                  <c:v>45342</c:v>
                </c:pt>
                <c:pt idx="937">
                  <c:v>45342</c:v>
                </c:pt>
                <c:pt idx="938">
                  <c:v>45338</c:v>
                </c:pt>
                <c:pt idx="939">
                  <c:v>45338</c:v>
                </c:pt>
                <c:pt idx="940">
                  <c:v>45341</c:v>
                </c:pt>
                <c:pt idx="941">
                  <c:v>45332</c:v>
                </c:pt>
                <c:pt idx="942">
                  <c:v>45333</c:v>
                </c:pt>
                <c:pt idx="943">
                  <c:v>45331</c:v>
                </c:pt>
                <c:pt idx="944">
                  <c:v>45329</c:v>
                </c:pt>
                <c:pt idx="945">
                  <c:v>45322</c:v>
                </c:pt>
                <c:pt idx="946">
                  <c:v>45316</c:v>
                </c:pt>
                <c:pt idx="947">
                  <c:v>45322</c:v>
                </c:pt>
                <c:pt idx="948">
                  <c:v>45314</c:v>
                </c:pt>
                <c:pt idx="949">
                  <c:v>45320</c:v>
                </c:pt>
                <c:pt idx="950">
                  <c:v>45319</c:v>
                </c:pt>
                <c:pt idx="951">
                  <c:v>45313</c:v>
                </c:pt>
                <c:pt idx="952">
                  <c:v>45316</c:v>
                </c:pt>
                <c:pt idx="953">
                  <c:v>45318</c:v>
                </c:pt>
                <c:pt idx="954">
                  <c:v>45320</c:v>
                </c:pt>
                <c:pt idx="955">
                  <c:v>45322</c:v>
                </c:pt>
                <c:pt idx="956">
                  <c:v>45326</c:v>
                </c:pt>
                <c:pt idx="957">
                  <c:v>45328</c:v>
                </c:pt>
                <c:pt idx="958">
                  <c:v>45335</c:v>
                </c:pt>
                <c:pt idx="959">
                  <c:v>45329</c:v>
                </c:pt>
                <c:pt idx="960">
                  <c:v>45335</c:v>
                </c:pt>
                <c:pt idx="961">
                  <c:v>45337</c:v>
                </c:pt>
                <c:pt idx="962">
                  <c:v>45344</c:v>
                </c:pt>
                <c:pt idx="963">
                  <c:v>45338</c:v>
                </c:pt>
                <c:pt idx="964">
                  <c:v>45342</c:v>
                </c:pt>
                <c:pt idx="965">
                  <c:v>45341</c:v>
                </c:pt>
                <c:pt idx="966">
                  <c:v>45344</c:v>
                </c:pt>
                <c:pt idx="967">
                  <c:v>45345</c:v>
                </c:pt>
                <c:pt idx="968">
                  <c:v>45348</c:v>
                </c:pt>
                <c:pt idx="969">
                  <c:v>45348</c:v>
                </c:pt>
                <c:pt idx="970">
                  <c:v>45349</c:v>
                </c:pt>
                <c:pt idx="971">
                  <c:v>45352</c:v>
                </c:pt>
                <c:pt idx="972">
                  <c:v>45347</c:v>
                </c:pt>
                <c:pt idx="973">
                  <c:v>45352</c:v>
                </c:pt>
                <c:pt idx="974">
                  <c:v>45354</c:v>
                </c:pt>
                <c:pt idx="975">
                  <c:v>45353</c:v>
                </c:pt>
                <c:pt idx="976">
                  <c:v>45355</c:v>
                </c:pt>
                <c:pt idx="977">
                  <c:v>45344</c:v>
                </c:pt>
                <c:pt idx="978">
                  <c:v>45343</c:v>
                </c:pt>
                <c:pt idx="979">
                  <c:v>45349</c:v>
                </c:pt>
                <c:pt idx="980">
                  <c:v>45349</c:v>
                </c:pt>
                <c:pt idx="981">
                  <c:v>45350</c:v>
                </c:pt>
                <c:pt idx="982">
                  <c:v>45348</c:v>
                </c:pt>
                <c:pt idx="983">
                  <c:v>45354</c:v>
                </c:pt>
                <c:pt idx="984">
                  <c:v>45351</c:v>
                </c:pt>
                <c:pt idx="985">
                  <c:v>45351</c:v>
                </c:pt>
                <c:pt idx="986">
                  <c:v>45353</c:v>
                </c:pt>
                <c:pt idx="987">
                  <c:v>45353</c:v>
                </c:pt>
                <c:pt idx="988">
                  <c:v>45355</c:v>
                </c:pt>
                <c:pt idx="989">
                  <c:v>45357</c:v>
                </c:pt>
                <c:pt idx="990">
                  <c:v>45358</c:v>
                </c:pt>
                <c:pt idx="991">
                  <c:v>45360</c:v>
                </c:pt>
                <c:pt idx="992">
                  <c:v>45356</c:v>
                </c:pt>
                <c:pt idx="993">
                  <c:v>45356</c:v>
                </c:pt>
                <c:pt idx="994">
                  <c:v>45356</c:v>
                </c:pt>
                <c:pt idx="995">
                  <c:v>45357</c:v>
                </c:pt>
                <c:pt idx="996">
                  <c:v>45358</c:v>
                </c:pt>
                <c:pt idx="997">
                  <c:v>45360</c:v>
                </c:pt>
                <c:pt idx="998">
                  <c:v>45356</c:v>
                </c:pt>
                <c:pt idx="999">
                  <c:v>45361</c:v>
                </c:pt>
                <c:pt idx="1000">
                  <c:v>45362</c:v>
                </c:pt>
                <c:pt idx="1001">
                  <c:v>45364</c:v>
                </c:pt>
                <c:pt idx="1002">
                  <c:v>45364</c:v>
                </c:pt>
                <c:pt idx="1003">
                  <c:v>45360</c:v>
                </c:pt>
                <c:pt idx="1004">
                  <c:v>45361</c:v>
                </c:pt>
                <c:pt idx="1005">
                  <c:v>45361</c:v>
                </c:pt>
                <c:pt idx="1006">
                  <c:v>45365</c:v>
                </c:pt>
                <c:pt idx="1007">
                  <c:v>45368</c:v>
                </c:pt>
                <c:pt idx="1008">
                  <c:v>45363</c:v>
                </c:pt>
                <c:pt idx="1009">
                  <c:v>45364</c:v>
                </c:pt>
                <c:pt idx="1010">
                  <c:v>45371</c:v>
                </c:pt>
                <c:pt idx="1011">
                  <c:v>45369</c:v>
                </c:pt>
                <c:pt idx="1012">
                  <c:v>45373</c:v>
                </c:pt>
                <c:pt idx="1013">
                  <c:v>45369</c:v>
                </c:pt>
                <c:pt idx="1014">
                  <c:v>45371</c:v>
                </c:pt>
                <c:pt idx="1015">
                  <c:v>45374</c:v>
                </c:pt>
                <c:pt idx="1016">
                  <c:v>45374</c:v>
                </c:pt>
                <c:pt idx="1017">
                  <c:v>45371</c:v>
                </c:pt>
                <c:pt idx="1018">
                  <c:v>45373</c:v>
                </c:pt>
                <c:pt idx="1019">
                  <c:v>45375</c:v>
                </c:pt>
                <c:pt idx="1020">
                  <c:v>45379</c:v>
                </c:pt>
                <c:pt idx="1021">
                  <c:v>45376</c:v>
                </c:pt>
                <c:pt idx="1022">
                  <c:v>45376</c:v>
                </c:pt>
                <c:pt idx="1023">
                  <c:v>45375</c:v>
                </c:pt>
                <c:pt idx="1024">
                  <c:v>45377</c:v>
                </c:pt>
                <c:pt idx="1025">
                  <c:v>45379</c:v>
                </c:pt>
                <c:pt idx="1026">
                  <c:v>45377</c:v>
                </c:pt>
                <c:pt idx="1027">
                  <c:v>45378</c:v>
                </c:pt>
                <c:pt idx="1028">
                  <c:v>45383</c:v>
                </c:pt>
                <c:pt idx="1029">
                  <c:v>45378</c:v>
                </c:pt>
                <c:pt idx="1030">
                  <c:v>45377</c:v>
                </c:pt>
                <c:pt idx="1031">
                  <c:v>45379</c:v>
                </c:pt>
                <c:pt idx="1032">
                  <c:v>45379</c:v>
                </c:pt>
                <c:pt idx="1033">
                  <c:v>45381</c:v>
                </c:pt>
                <c:pt idx="1034">
                  <c:v>45378</c:v>
                </c:pt>
                <c:pt idx="1035">
                  <c:v>45382</c:v>
                </c:pt>
                <c:pt idx="1036">
                  <c:v>45383</c:v>
                </c:pt>
                <c:pt idx="1037">
                  <c:v>45377</c:v>
                </c:pt>
              </c:numCache>
            </c:numRef>
          </c:val>
        </c:ser>
        <c:ser>
          <c:idx val="3"/>
          <c:order val="2"/>
          <c:tx>
            <c:strRef>
              <c:f>Tabelle5!$G$1</c:f>
              <c:strCache>
                <c:ptCount val="1"/>
                <c:pt idx="0">
                  <c:v>Berechnet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val>
            <c:numRef>
              <c:f>Tabelle5!$G$2:$G$1039</c:f>
              <c:numCache>
                <c:formatCode>0</c:formatCode>
                <c:ptCount val="1038"/>
                <c:pt idx="0">
                  <c:v>32501.923355482555</c:v>
                </c:pt>
                <c:pt idx="1">
                  <c:v>31600.786271862718</c:v>
                </c:pt>
                <c:pt idx="2">
                  <c:v>31583.273655645371</c:v>
                </c:pt>
                <c:pt idx="3">
                  <c:v>31734.319970520002</c:v>
                </c:pt>
                <c:pt idx="4">
                  <c:v>31940.093211073843</c:v>
                </c:pt>
                <c:pt idx="5">
                  <c:v>31898.516409516069</c:v>
                </c:pt>
                <c:pt idx="6">
                  <c:v>31984.198743600358</c:v>
                </c:pt>
                <c:pt idx="7">
                  <c:v>32026.313789167212</c:v>
                </c:pt>
                <c:pt idx="8">
                  <c:v>31987.103229501521</c:v>
                </c:pt>
                <c:pt idx="9">
                  <c:v>32059.762755225725</c:v>
                </c:pt>
                <c:pt idx="10">
                  <c:v>32072.897217388734</c:v>
                </c:pt>
                <c:pt idx="11">
                  <c:v>32085.301987209357</c:v>
                </c:pt>
                <c:pt idx="12">
                  <c:v>32089.680141263696</c:v>
                </c:pt>
                <c:pt idx="13">
                  <c:v>32096.247372345199</c:v>
                </c:pt>
                <c:pt idx="14">
                  <c:v>31947.89266983583</c:v>
                </c:pt>
                <c:pt idx="15">
                  <c:v>31959.510613440478</c:v>
                </c:pt>
                <c:pt idx="16">
                  <c:v>31969.676314094548</c:v>
                </c:pt>
                <c:pt idx="17">
                  <c:v>31984.924865075649</c:v>
                </c:pt>
                <c:pt idx="18">
                  <c:v>31997.268930155591</c:v>
                </c:pt>
                <c:pt idx="19">
                  <c:v>32005.982387859076</c:v>
                </c:pt>
                <c:pt idx="20">
                  <c:v>32017.600331463727</c:v>
                </c:pt>
                <c:pt idx="21">
                  <c:v>31955.880006064024</c:v>
                </c:pt>
                <c:pt idx="22">
                  <c:v>32034.30112539541</c:v>
                </c:pt>
                <c:pt idx="23">
                  <c:v>32041.562340148317</c:v>
                </c:pt>
                <c:pt idx="24">
                  <c:v>32058.989255555291</c:v>
                </c:pt>
                <c:pt idx="25">
                  <c:v>32068.42883473407</c:v>
                </c:pt>
                <c:pt idx="26">
                  <c:v>32079.320656863427</c:v>
                </c:pt>
                <c:pt idx="27">
                  <c:v>32086.581871616334</c:v>
                </c:pt>
                <c:pt idx="28">
                  <c:v>32097.473693745691</c:v>
                </c:pt>
                <c:pt idx="29">
                  <c:v>32106.18715144918</c:v>
                </c:pt>
                <c:pt idx="30">
                  <c:v>32111.996123251505</c:v>
                </c:pt>
                <c:pt idx="31">
                  <c:v>32125.066309806734</c:v>
                </c:pt>
                <c:pt idx="32">
                  <c:v>32130.87528160906</c:v>
                </c:pt>
                <c:pt idx="33">
                  <c:v>32140.314860787839</c:v>
                </c:pt>
                <c:pt idx="34">
                  <c:v>31993.471829252019</c:v>
                </c:pt>
                <c:pt idx="35">
                  <c:v>31999.975008023463</c:v>
                </c:pt>
                <c:pt idx="36">
                  <c:v>32007.923337633008</c:v>
                </c:pt>
                <c:pt idx="37">
                  <c:v>32014.426516404452</c:v>
                </c:pt>
                <c:pt idx="38">
                  <c:v>32023.097421433045</c:v>
                </c:pt>
                <c:pt idx="39">
                  <c:v>32033.213477299738</c:v>
                </c:pt>
                <c:pt idx="40">
                  <c:v>32039.716656071185</c:v>
                </c:pt>
                <c:pt idx="41">
                  <c:v>32049.832711937877</c:v>
                </c:pt>
                <c:pt idx="42">
                  <c:v>32059.948767804566</c:v>
                </c:pt>
                <c:pt idx="43">
                  <c:v>32067.174521995061</c:v>
                </c:pt>
                <c:pt idx="44">
                  <c:v>32075.845427023654</c:v>
                </c:pt>
                <c:pt idx="45">
                  <c:v>32084.516332052248</c:v>
                </c:pt>
                <c:pt idx="46">
                  <c:v>32091.019510823695</c:v>
                </c:pt>
                <c:pt idx="47">
                  <c:v>32101.858142109435</c:v>
                </c:pt>
                <c:pt idx="48">
                  <c:v>32107.638745461831</c:v>
                </c:pt>
                <c:pt idx="49">
                  <c:v>32114.141924233274</c:v>
                </c:pt>
                <c:pt idx="50">
                  <c:v>32120.645103004721</c:v>
                </c:pt>
                <c:pt idx="51">
                  <c:v>32127.870857195216</c:v>
                </c:pt>
                <c:pt idx="52">
                  <c:v>32137.264337642857</c:v>
                </c:pt>
                <c:pt idx="53">
                  <c:v>31982.869954087888</c:v>
                </c:pt>
                <c:pt idx="54">
                  <c:v>31994.374842220837</c:v>
                </c:pt>
                <c:pt idx="55">
                  <c:v>32005.160674845476</c:v>
                </c:pt>
                <c:pt idx="56">
                  <c:v>32004.441619337165</c:v>
                </c:pt>
                <c:pt idx="57">
                  <c:v>32003.722563828858</c:v>
                </c:pt>
                <c:pt idx="58">
                  <c:v>32014.508396453497</c:v>
                </c:pt>
                <c:pt idx="59">
                  <c:v>32018.103673995043</c:v>
                </c:pt>
                <c:pt idx="60">
                  <c:v>32027.451395603064</c:v>
                </c:pt>
                <c:pt idx="61">
                  <c:v>32031.765728652917</c:v>
                </c:pt>
                <c:pt idx="62">
                  <c:v>32041.113450260938</c:v>
                </c:pt>
                <c:pt idx="63">
                  <c:v>32044.708727802485</c:v>
                </c:pt>
                <c:pt idx="64">
                  <c:v>32052.618338393888</c:v>
                </c:pt>
                <c:pt idx="65">
                  <c:v>32061.247004493598</c:v>
                </c:pt>
                <c:pt idx="66">
                  <c:v>32064.842282035144</c:v>
                </c:pt>
                <c:pt idx="67">
                  <c:v>32068.437559576691</c:v>
                </c:pt>
                <c:pt idx="68">
                  <c:v>32076.347170168094</c:v>
                </c:pt>
                <c:pt idx="69">
                  <c:v>32081.380558726258</c:v>
                </c:pt>
                <c:pt idx="70">
                  <c:v>32090.009224825968</c:v>
                </c:pt>
                <c:pt idx="71">
                  <c:v>32097.19977990906</c:v>
                </c:pt>
                <c:pt idx="72">
                  <c:v>31945.596417235924</c:v>
                </c:pt>
                <c:pt idx="73">
                  <c:v>31954.183173731912</c:v>
                </c:pt>
                <c:pt idx="74">
                  <c:v>31957.045425897239</c:v>
                </c:pt>
                <c:pt idx="75">
                  <c:v>31960.623241103902</c:v>
                </c:pt>
                <c:pt idx="76">
                  <c:v>31967.063308475888</c:v>
                </c:pt>
                <c:pt idx="77">
                  <c:v>31971.356686723884</c:v>
                </c:pt>
                <c:pt idx="78">
                  <c:v>31977.796754095874</c:v>
                </c:pt>
                <c:pt idx="79">
                  <c:v>31989.245762757189</c:v>
                </c:pt>
                <c:pt idx="80">
                  <c:v>31969.925560641219</c:v>
                </c:pt>
                <c:pt idx="81">
                  <c:v>32016.437158327815</c:v>
                </c:pt>
                <c:pt idx="82">
                  <c:v>32037.90404956778</c:v>
                </c:pt>
                <c:pt idx="83">
                  <c:v>32063.664319055741</c:v>
                </c:pt>
                <c:pt idx="84">
                  <c:v>32077.260016841054</c:v>
                </c:pt>
                <c:pt idx="85">
                  <c:v>32077.975579882386</c:v>
                </c:pt>
                <c:pt idx="86">
                  <c:v>32073.68220163439</c:v>
                </c:pt>
                <c:pt idx="87">
                  <c:v>32072.251075551729</c:v>
                </c:pt>
                <c:pt idx="88">
                  <c:v>32075.828890758388</c:v>
                </c:pt>
                <c:pt idx="89">
                  <c:v>32083.700084213044</c:v>
                </c:pt>
                <c:pt idx="90">
                  <c:v>32095.149092874359</c:v>
                </c:pt>
                <c:pt idx="91">
                  <c:v>32102.304723287682</c:v>
                </c:pt>
                <c:pt idx="92">
                  <c:v>32108.744790659672</c:v>
                </c:pt>
                <c:pt idx="93">
                  <c:v>32114.469294990329</c:v>
                </c:pt>
                <c:pt idx="94">
                  <c:v>32120.909362362319</c:v>
                </c:pt>
                <c:pt idx="95">
                  <c:v>31964.505438816494</c:v>
                </c:pt>
                <c:pt idx="96">
                  <c:v>31970.91429082481</c:v>
                </c:pt>
                <c:pt idx="97">
                  <c:v>32046.396325589438</c:v>
                </c:pt>
                <c:pt idx="98">
                  <c:v>32052.093082930161</c:v>
                </c:pt>
                <c:pt idx="99">
                  <c:v>32057.077745603299</c:v>
                </c:pt>
                <c:pt idx="100">
                  <c:v>32060.638218941254</c:v>
                </c:pt>
                <c:pt idx="101">
                  <c:v>32066.334976281978</c:v>
                </c:pt>
                <c:pt idx="102">
                  <c:v>32067.047070949571</c:v>
                </c:pt>
                <c:pt idx="103">
                  <c:v>32077.728490963433</c:v>
                </c:pt>
                <c:pt idx="104">
                  <c:v>32080.576869633795</c:v>
                </c:pt>
                <c:pt idx="105">
                  <c:v>32085.561532306932</c:v>
                </c:pt>
                <c:pt idx="106">
                  <c:v>32095.530857653204</c:v>
                </c:pt>
                <c:pt idx="107">
                  <c:v>32092.682478982839</c:v>
                </c:pt>
                <c:pt idx="108">
                  <c:v>32104.075993664293</c:v>
                </c:pt>
                <c:pt idx="109">
                  <c:v>32106.924372334655</c:v>
                </c:pt>
                <c:pt idx="110">
                  <c:v>32114.757413678155</c:v>
                </c:pt>
                <c:pt idx="111">
                  <c:v>32117.605792348517</c:v>
                </c:pt>
                <c:pt idx="112">
                  <c:v>32121.878360354061</c:v>
                </c:pt>
                <c:pt idx="113">
                  <c:v>32128.999307029972</c:v>
                </c:pt>
                <c:pt idx="114">
                  <c:v>32128.999307029972</c:v>
                </c:pt>
                <c:pt idx="115">
                  <c:v>32136.120253705878</c:v>
                </c:pt>
                <c:pt idx="116">
                  <c:v>32143.241200381788</c:v>
                </c:pt>
                <c:pt idx="117">
                  <c:v>32143.953295049378</c:v>
                </c:pt>
                <c:pt idx="118">
                  <c:v>32145.37748438456</c:v>
                </c:pt>
                <c:pt idx="119">
                  <c:v>31994.984652903073</c:v>
                </c:pt>
                <c:pt idx="120">
                  <c:v>31997.11061259119</c:v>
                </c:pt>
                <c:pt idx="121">
                  <c:v>32005.614451343648</c:v>
                </c:pt>
                <c:pt idx="122">
                  <c:v>32009.157717490507</c:v>
                </c:pt>
                <c:pt idx="123">
                  <c:v>32014.826943325483</c:v>
                </c:pt>
                <c:pt idx="124">
                  <c:v>32017.661556242969</c:v>
                </c:pt>
                <c:pt idx="125">
                  <c:v>32026.165394995427</c:v>
                </c:pt>
                <c:pt idx="126">
                  <c:v>32029.000007912917</c:v>
                </c:pt>
                <c:pt idx="127">
                  <c:v>32030.417314371658</c:v>
                </c:pt>
                <c:pt idx="128">
                  <c:v>32038.212499894747</c:v>
                </c:pt>
                <c:pt idx="129">
                  <c:v>32043.88172572972</c:v>
                </c:pt>
                <c:pt idx="130">
                  <c:v>32044.590378959092</c:v>
                </c:pt>
                <c:pt idx="131">
                  <c:v>32050.259604794068</c:v>
                </c:pt>
                <c:pt idx="132">
                  <c:v>32051.676911252809</c:v>
                </c:pt>
                <c:pt idx="133">
                  <c:v>32058.054790317154</c:v>
                </c:pt>
                <c:pt idx="134">
                  <c:v>32063.724016152129</c:v>
                </c:pt>
                <c:pt idx="135">
                  <c:v>32065.849975840243</c:v>
                </c:pt>
                <c:pt idx="136">
                  <c:v>32071.519201675219</c:v>
                </c:pt>
                <c:pt idx="137">
                  <c:v>32072.227854904588</c:v>
                </c:pt>
                <c:pt idx="138">
                  <c:v>32077.897080739564</c:v>
                </c:pt>
                <c:pt idx="139">
                  <c:v>32080.73169365705</c:v>
                </c:pt>
                <c:pt idx="140">
                  <c:v>32084.983613033281</c:v>
                </c:pt>
                <c:pt idx="141">
                  <c:v>32089.235532409512</c:v>
                </c:pt>
                <c:pt idx="142">
                  <c:v>32094.904758244484</c:v>
                </c:pt>
                <c:pt idx="143">
                  <c:v>32096.322064703229</c:v>
                </c:pt>
                <c:pt idx="144">
                  <c:v>32096.322064703229</c:v>
                </c:pt>
                <c:pt idx="145">
                  <c:v>32100.573984079456</c:v>
                </c:pt>
                <c:pt idx="146">
                  <c:v>32101.282637308828</c:v>
                </c:pt>
                <c:pt idx="147">
                  <c:v>32106.243209914432</c:v>
                </c:pt>
                <c:pt idx="148">
                  <c:v>32109.78647606129</c:v>
                </c:pt>
                <c:pt idx="149">
                  <c:v>31961.338097905398</c:v>
                </c:pt>
                <c:pt idx="150">
                  <c:v>31964.864282602874</c:v>
                </c:pt>
                <c:pt idx="151">
                  <c:v>31966.274756481864</c:v>
                </c:pt>
                <c:pt idx="152">
                  <c:v>31971.916651997821</c:v>
                </c:pt>
                <c:pt idx="153">
                  <c:v>31977.558547513781</c:v>
                </c:pt>
                <c:pt idx="154">
                  <c:v>31978.969021392772</c:v>
                </c:pt>
                <c:pt idx="155">
                  <c:v>31980.379495271762</c:v>
                </c:pt>
                <c:pt idx="156">
                  <c:v>31981.084732211253</c:v>
                </c:pt>
                <c:pt idx="157">
                  <c:v>31989.547575485194</c:v>
                </c:pt>
                <c:pt idx="158">
                  <c:v>31991.663286303676</c:v>
                </c:pt>
                <c:pt idx="159">
                  <c:v>31995.189471001151</c:v>
                </c:pt>
                <c:pt idx="160">
                  <c:v>31995.894707940646</c:v>
                </c:pt>
                <c:pt idx="161">
                  <c:v>32000.126129577617</c:v>
                </c:pt>
                <c:pt idx="162">
                  <c:v>32003.652314275088</c:v>
                </c:pt>
                <c:pt idx="163">
                  <c:v>32002.947077335593</c:v>
                </c:pt>
                <c:pt idx="164">
                  <c:v>32008.588972851554</c:v>
                </c:pt>
                <c:pt idx="165">
                  <c:v>32010.704683670036</c:v>
                </c:pt>
                <c:pt idx="166">
                  <c:v>32017.051816125491</c:v>
                </c:pt>
                <c:pt idx="167">
                  <c:v>32016.346579185996</c:v>
                </c:pt>
                <c:pt idx="168">
                  <c:v>32020.578000822963</c:v>
                </c:pt>
                <c:pt idx="169">
                  <c:v>32024.809422459934</c:v>
                </c:pt>
                <c:pt idx="170">
                  <c:v>32031.861791854881</c:v>
                </c:pt>
                <c:pt idx="171">
                  <c:v>32031.156554915386</c:v>
                </c:pt>
                <c:pt idx="172">
                  <c:v>32031.156554915386</c:v>
                </c:pt>
                <c:pt idx="173">
                  <c:v>32034.682739612861</c:v>
                </c:pt>
                <c:pt idx="174">
                  <c:v>32038.914161249832</c:v>
                </c:pt>
                <c:pt idx="175">
                  <c:v>32040.324635128822</c:v>
                </c:pt>
                <c:pt idx="176">
                  <c:v>32041.735109007808</c:v>
                </c:pt>
                <c:pt idx="177">
                  <c:v>32043.850819826293</c:v>
                </c:pt>
                <c:pt idx="178">
                  <c:v>32043.145582886798</c:v>
                </c:pt>
                <c:pt idx="179">
                  <c:v>32047.377004523769</c:v>
                </c:pt>
                <c:pt idx="180">
                  <c:v>32049.492715342254</c:v>
                </c:pt>
                <c:pt idx="181">
                  <c:v>32057.955558616191</c:v>
                </c:pt>
                <c:pt idx="182">
                  <c:v>32056.545084737201</c:v>
                </c:pt>
                <c:pt idx="183">
                  <c:v>32060.071269434677</c:v>
                </c:pt>
                <c:pt idx="184">
                  <c:v>32062.186980253158</c:v>
                </c:pt>
                <c:pt idx="185">
                  <c:v>32062.186980253158</c:v>
                </c:pt>
                <c:pt idx="186">
                  <c:v>32066.418401890129</c:v>
                </c:pt>
                <c:pt idx="187">
                  <c:v>32070.649823527096</c:v>
                </c:pt>
                <c:pt idx="188">
                  <c:v>32071.355060466591</c:v>
                </c:pt>
                <c:pt idx="189">
                  <c:v>31922.81214837679</c:v>
                </c:pt>
                <c:pt idx="190">
                  <c:v>31924.215842517515</c:v>
                </c:pt>
                <c:pt idx="191">
                  <c:v>31922.81214837679</c:v>
                </c:pt>
                <c:pt idx="192">
                  <c:v>31921.408454236065</c:v>
                </c:pt>
                <c:pt idx="193">
                  <c:v>31923.513995447152</c:v>
                </c:pt>
                <c:pt idx="194">
                  <c:v>31931.936160291505</c:v>
                </c:pt>
                <c:pt idx="195">
                  <c:v>31927.725077869331</c:v>
                </c:pt>
                <c:pt idx="196">
                  <c:v>31927.023230798968</c:v>
                </c:pt>
                <c:pt idx="197">
                  <c:v>31931.936160291505</c:v>
                </c:pt>
                <c:pt idx="198">
                  <c:v>31933.33985443223</c:v>
                </c:pt>
                <c:pt idx="199">
                  <c:v>31942.463866346945</c:v>
                </c:pt>
                <c:pt idx="200">
                  <c:v>31940.358325135858</c:v>
                </c:pt>
                <c:pt idx="201">
                  <c:v>31941.06017220622</c:v>
                </c:pt>
                <c:pt idx="202">
                  <c:v>31942.463866346945</c:v>
                </c:pt>
                <c:pt idx="203">
                  <c:v>31946.674948769123</c:v>
                </c:pt>
                <c:pt idx="204">
                  <c:v>31950.886031191298</c:v>
                </c:pt>
                <c:pt idx="205">
                  <c:v>31948.078642909848</c:v>
                </c:pt>
                <c:pt idx="206">
                  <c:v>31948.078642909848</c:v>
                </c:pt>
                <c:pt idx="207">
                  <c:v>31950.184184120935</c:v>
                </c:pt>
                <c:pt idx="208">
                  <c:v>31952.991572402389</c:v>
                </c:pt>
                <c:pt idx="209">
                  <c:v>31954.395266543113</c:v>
                </c:pt>
                <c:pt idx="210">
                  <c:v>31958.606348965288</c:v>
                </c:pt>
                <c:pt idx="211">
                  <c:v>31960.711890176375</c:v>
                </c:pt>
                <c:pt idx="212">
                  <c:v>31960.711890176375</c:v>
                </c:pt>
                <c:pt idx="213">
                  <c:v>31962.817431387466</c:v>
                </c:pt>
                <c:pt idx="214">
                  <c:v>31962.817431387466</c:v>
                </c:pt>
                <c:pt idx="215">
                  <c:v>31962.817431387466</c:v>
                </c:pt>
                <c:pt idx="216">
                  <c:v>31964.221125528191</c:v>
                </c:pt>
                <c:pt idx="217">
                  <c:v>31968.432207950365</c:v>
                </c:pt>
                <c:pt idx="218">
                  <c:v>31972.643290372544</c:v>
                </c:pt>
                <c:pt idx="219">
                  <c:v>31971.239596231819</c:v>
                </c:pt>
                <c:pt idx="220">
                  <c:v>31976.854372794718</c:v>
                </c:pt>
                <c:pt idx="221">
                  <c:v>31974.046984513268</c:v>
                </c:pt>
                <c:pt idx="222">
                  <c:v>31980.363608146534</c:v>
                </c:pt>
                <c:pt idx="223">
                  <c:v>31976.152525724356</c:v>
                </c:pt>
                <c:pt idx="224">
                  <c:v>31982.469149357621</c:v>
                </c:pt>
                <c:pt idx="225">
                  <c:v>31983.170996427983</c:v>
                </c:pt>
                <c:pt idx="226">
                  <c:v>31983.872843498346</c:v>
                </c:pt>
                <c:pt idx="227">
                  <c:v>31981.065455216896</c:v>
                </c:pt>
                <c:pt idx="228">
                  <c:v>31987.382078850158</c:v>
                </c:pt>
                <c:pt idx="229">
                  <c:v>31986.680231779796</c:v>
                </c:pt>
                <c:pt idx="230">
                  <c:v>31991.593161272336</c:v>
                </c:pt>
                <c:pt idx="231">
                  <c:v>31991.593161272336</c:v>
                </c:pt>
                <c:pt idx="232">
                  <c:v>31993.698702483423</c:v>
                </c:pt>
                <c:pt idx="233">
                  <c:v>31992.295008342699</c:v>
                </c:pt>
                <c:pt idx="234">
                  <c:v>31993.698702483423</c:v>
                </c:pt>
                <c:pt idx="235">
                  <c:v>31995.804243694511</c:v>
                </c:pt>
                <c:pt idx="236">
                  <c:v>31997.207937835235</c:v>
                </c:pt>
                <c:pt idx="237">
                  <c:v>31995.102396624148</c:v>
                </c:pt>
                <c:pt idx="238">
                  <c:v>31998.61163197596</c:v>
                </c:pt>
                <c:pt idx="239">
                  <c:v>31845.9518342675</c:v>
                </c:pt>
                <c:pt idx="240">
                  <c:v>31847.348800987576</c:v>
                </c:pt>
                <c:pt idx="241">
                  <c:v>31852.238184507853</c:v>
                </c:pt>
                <c:pt idx="242">
                  <c:v>31850.142734427733</c:v>
                </c:pt>
                <c:pt idx="243">
                  <c:v>31850.142734427733</c:v>
                </c:pt>
                <c:pt idx="244">
                  <c:v>31858.524534748205</c:v>
                </c:pt>
                <c:pt idx="245">
                  <c:v>31852.238184507853</c:v>
                </c:pt>
                <c:pt idx="246">
                  <c:v>31859.223018108245</c:v>
                </c:pt>
                <c:pt idx="247">
                  <c:v>31857.127568028125</c:v>
                </c:pt>
                <c:pt idx="248">
                  <c:v>31863.413918268478</c:v>
                </c:pt>
                <c:pt idx="249">
                  <c:v>31863.413918268478</c:v>
                </c:pt>
                <c:pt idx="250">
                  <c:v>31863.413918268478</c:v>
                </c:pt>
                <c:pt idx="251">
                  <c:v>31867.604818428714</c:v>
                </c:pt>
                <c:pt idx="252">
                  <c:v>31865.509368348597</c:v>
                </c:pt>
                <c:pt idx="253">
                  <c:v>31869.001785148794</c:v>
                </c:pt>
                <c:pt idx="254">
                  <c:v>31869.70026850883</c:v>
                </c:pt>
                <c:pt idx="255">
                  <c:v>31868.303301788754</c:v>
                </c:pt>
                <c:pt idx="256">
                  <c:v>31869.70026850883</c:v>
                </c:pt>
                <c:pt idx="257">
                  <c:v>31871.09723522891</c:v>
                </c:pt>
                <c:pt idx="258">
                  <c:v>31875.986618749186</c:v>
                </c:pt>
                <c:pt idx="259">
                  <c:v>31872.49420194899</c:v>
                </c:pt>
                <c:pt idx="260">
                  <c:v>31871.79571858895</c:v>
                </c:pt>
                <c:pt idx="261">
                  <c:v>31873.891168669066</c:v>
                </c:pt>
                <c:pt idx="262">
                  <c:v>31876.685102109222</c:v>
                </c:pt>
                <c:pt idx="263">
                  <c:v>31879.479035549382</c:v>
                </c:pt>
                <c:pt idx="264">
                  <c:v>31880.876002269459</c:v>
                </c:pt>
                <c:pt idx="265">
                  <c:v>31881.574485629499</c:v>
                </c:pt>
                <c:pt idx="266">
                  <c:v>31879.479035549382</c:v>
                </c:pt>
                <c:pt idx="267">
                  <c:v>31885.066902429695</c:v>
                </c:pt>
                <c:pt idx="268">
                  <c:v>31886.463869149771</c:v>
                </c:pt>
                <c:pt idx="269">
                  <c:v>31885.765385789735</c:v>
                </c:pt>
                <c:pt idx="270">
                  <c:v>31888.559319229891</c:v>
                </c:pt>
                <c:pt idx="271">
                  <c:v>31887.860835869851</c:v>
                </c:pt>
                <c:pt idx="272">
                  <c:v>31888.559319229891</c:v>
                </c:pt>
                <c:pt idx="273">
                  <c:v>31888.559319229891</c:v>
                </c:pt>
                <c:pt idx="274">
                  <c:v>31892.750219390127</c:v>
                </c:pt>
                <c:pt idx="275">
                  <c:v>31891.353252670047</c:v>
                </c:pt>
                <c:pt idx="276">
                  <c:v>31890.654769310007</c:v>
                </c:pt>
                <c:pt idx="277">
                  <c:v>31897.6396029104</c:v>
                </c:pt>
                <c:pt idx="278">
                  <c:v>31897.6396029104</c:v>
                </c:pt>
                <c:pt idx="279">
                  <c:v>31896.24263619032</c:v>
                </c:pt>
                <c:pt idx="280">
                  <c:v>31894.845669470244</c:v>
                </c:pt>
                <c:pt idx="281">
                  <c:v>31892.750219390127</c:v>
                </c:pt>
                <c:pt idx="282">
                  <c:v>31896.24263619032</c:v>
                </c:pt>
                <c:pt idx="283">
                  <c:v>31899.735052990516</c:v>
                </c:pt>
                <c:pt idx="284">
                  <c:v>31899.735052990516</c:v>
                </c:pt>
                <c:pt idx="285">
                  <c:v>31899.735052990516</c:v>
                </c:pt>
                <c:pt idx="286">
                  <c:v>31901.132019710596</c:v>
                </c:pt>
                <c:pt idx="287">
                  <c:v>31900.433536350556</c:v>
                </c:pt>
                <c:pt idx="288">
                  <c:v>31905.322919870832</c:v>
                </c:pt>
                <c:pt idx="289">
                  <c:v>31904.624436510792</c:v>
                </c:pt>
                <c:pt idx="290">
                  <c:v>31908.116853310989</c:v>
                </c:pt>
                <c:pt idx="291">
                  <c:v>31906.719886590909</c:v>
                </c:pt>
                <c:pt idx="292">
                  <c:v>31909.513820031065</c:v>
                </c:pt>
                <c:pt idx="293">
                  <c:v>31914.403203551341</c:v>
                </c:pt>
                <c:pt idx="294">
                  <c:v>31908.815336671028</c:v>
                </c:pt>
                <c:pt idx="295">
                  <c:v>31908.116853310989</c:v>
                </c:pt>
                <c:pt idx="296">
                  <c:v>31910.910786751145</c:v>
                </c:pt>
                <c:pt idx="297">
                  <c:v>31917.197136991497</c:v>
                </c:pt>
                <c:pt idx="298">
                  <c:v>31917.895620351537</c:v>
                </c:pt>
                <c:pt idx="299">
                  <c:v>31914.403203551341</c:v>
                </c:pt>
                <c:pt idx="300">
                  <c:v>31916.498653631457</c:v>
                </c:pt>
                <c:pt idx="301">
                  <c:v>31919.292587071617</c:v>
                </c:pt>
                <c:pt idx="302">
                  <c:v>31917.895620351537</c:v>
                </c:pt>
                <c:pt idx="303">
                  <c:v>31920.689553791693</c:v>
                </c:pt>
                <c:pt idx="304">
                  <c:v>31919.292587071617</c:v>
                </c:pt>
                <c:pt idx="305">
                  <c:v>31916.498653631457</c:v>
                </c:pt>
                <c:pt idx="306">
                  <c:v>31919.991070431653</c:v>
                </c:pt>
                <c:pt idx="307">
                  <c:v>31922.086520511773</c:v>
                </c:pt>
                <c:pt idx="308">
                  <c:v>31919.991070431653</c:v>
                </c:pt>
                <c:pt idx="309">
                  <c:v>31924.18197059189</c:v>
                </c:pt>
                <c:pt idx="310">
                  <c:v>31770.932214250606</c:v>
                </c:pt>
                <c:pt idx="311">
                  <c:v>31775.798233100155</c:v>
                </c:pt>
                <c:pt idx="312">
                  <c:v>31775.103087550218</c:v>
                </c:pt>
                <c:pt idx="313">
                  <c:v>31770.932214250606</c:v>
                </c:pt>
                <c:pt idx="314">
                  <c:v>31771.627359800539</c:v>
                </c:pt>
                <c:pt idx="315">
                  <c:v>31772.322505350476</c:v>
                </c:pt>
                <c:pt idx="316">
                  <c:v>31775.103087550218</c:v>
                </c:pt>
                <c:pt idx="317">
                  <c:v>31773.712796450349</c:v>
                </c:pt>
                <c:pt idx="318">
                  <c:v>31770.932214250606</c:v>
                </c:pt>
                <c:pt idx="319">
                  <c:v>31775.798233100155</c:v>
                </c:pt>
                <c:pt idx="320">
                  <c:v>31773.712796450349</c:v>
                </c:pt>
                <c:pt idx="321">
                  <c:v>31775.103087550218</c:v>
                </c:pt>
                <c:pt idx="322">
                  <c:v>31776.493378650088</c:v>
                </c:pt>
                <c:pt idx="323">
                  <c:v>31773.712796450349</c:v>
                </c:pt>
                <c:pt idx="324">
                  <c:v>31779.27396084983</c:v>
                </c:pt>
                <c:pt idx="325">
                  <c:v>31779.27396084983</c:v>
                </c:pt>
                <c:pt idx="326">
                  <c:v>31782.054543049573</c:v>
                </c:pt>
                <c:pt idx="327">
                  <c:v>31784.139979699379</c:v>
                </c:pt>
                <c:pt idx="328">
                  <c:v>31779.969106399767</c:v>
                </c:pt>
                <c:pt idx="329">
                  <c:v>31779.27396084983</c:v>
                </c:pt>
                <c:pt idx="330">
                  <c:v>31784.139979699379</c:v>
                </c:pt>
                <c:pt idx="331">
                  <c:v>31784.835125249316</c:v>
                </c:pt>
                <c:pt idx="332">
                  <c:v>31783.444834149443</c:v>
                </c:pt>
                <c:pt idx="333">
                  <c:v>31783.444834149443</c:v>
                </c:pt>
                <c:pt idx="334">
                  <c:v>31784.835125249316</c:v>
                </c:pt>
                <c:pt idx="335">
                  <c:v>31788.310852998991</c:v>
                </c:pt>
                <c:pt idx="336">
                  <c:v>31785.530270799249</c:v>
                </c:pt>
                <c:pt idx="337">
                  <c:v>31782.054543049573</c:v>
                </c:pt>
                <c:pt idx="338">
                  <c:v>31790.396289648797</c:v>
                </c:pt>
                <c:pt idx="339">
                  <c:v>31784.139979699379</c:v>
                </c:pt>
                <c:pt idx="340">
                  <c:v>31785.530270799249</c:v>
                </c:pt>
                <c:pt idx="341">
                  <c:v>31782.74968859951</c:v>
                </c:pt>
                <c:pt idx="342">
                  <c:v>31786.920561899122</c:v>
                </c:pt>
                <c:pt idx="343">
                  <c:v>31783.444834149443</c:v>
                </c:pt>
                <c:pt idx="344">
                  <c:v>31785.530270799249</c:v>
                </c:pt>
                <c:pt idx="345">
                  <c:v>31786.920561899122</c:v>
                </c:pt>
                <c:pt idx="346">
                  <c:v>31782.74968859951</c:v>
                </c:pt>
                <c:pt idx="347">
                  <c:v>31786.920561899122</c:v>
                </c:pt>
                <c:pt idx="348">
                  <c:v>31789.701144098864</c:v>
                </c:pt>
                <c:pt idx="349">
                  <c:v>31788.310852998991</c:v>
                </c:pt>
                <c:pt idx="350">
                  <c:v>31791.091435198734</c:v>
                </c:pt>
                <c:pt idx="351">
                  <c:v>31788.310852998991</c:v>
                </c:pt>
                <c:pt idx="352">
                  <c:v>31788.310852998991</c:v>
                </c:pt>
                <c:pt idx="353">
                  <c:v>31788.310852998991</c:v>
                </c:pt>
                <c:pt idx="354">
                  <c:v>31788.310852998991</c:v>
                </c:pt>
                <c:pt idx="355">
                  <c:v>31793.872017398477</c:v>
                </c:pt>
                <c:pt idx="356">
                  <c:v>31787.615707449055</c:v>
                </c:pt>
                <c:pt idx="357">
                  <c:v>31788.310852998991</c:v>
                </c:pt>
                <c:pt idx="358">
                  <c:v>31792.481726298603</c:v>
                </c:pt>
                <c:pt idx="359">
                  <c:v>31791.786580748671</c:v>
                </c:pt>
                <c:pt idx="360">
                  <c:v>31791.091435198734</c:v>
                </c:pt>
                <c:pt idx="361">
                  <c:v>31793.17687184854</c:v>
                </c:pt>
                <c:pt idx="362">
                  <c:v>31790.396289648797</c:v>
                </c:pt>
                <c:pt idx="363">
                  <c:v>31793.17687184854</c:v>
                </c:pt>
                <c:pt idx="364">
                  <c:v>31790.396289648797</c:v>
                </c:pt>
                <c:pt idx="365">
                  <c:v>31791.091435198734</c:v>
                </c:pt>
                <c:pt idx="366">
                  <c:v>31786.920561899122</c:v>
                </c:pt>
                <c:pt idx="367">
                  <c:v>31790.396289648797</c:v>
                </c:pt>
                <c:pt idx="368">
                  <c:v>31793.17687184854</c:v>
                </c:pt>
                <c:pt idx="369">
                  <c:v>31790.396289648797</c:v>
                </c:pt>
                <c:pt idx="370">
                  <c:v>31789.701144098864</c:v>
                </c:pt>
                <c:pt idx="371">
                  <c:v>31791.091435198734</c:v>
                </c:pt>
                <c:pt idx="372">
                  <c:v>31793.872017398477</c:v>
                </c:pt>
                <c:pt idx="373">
                  <c:v>31792.481726298603</c:v>
                </c:pt>
                <c:pt idx="374">
                  <c:v>31787.615707449055</c:v>
                </c:pt>
                <c:pt idx="375">
                  <c:v>31785.530270799249</c:v>
                </c:pt>
                <c:pt idx="376">
                  <c:v>31786.920561899122</c:v>
                </c:pt>
                <c:pt idx="377">
                  <c:v>31786.920561899122</c:v>
                </c:pt>
                <c:pt idx="378">
                  <c:v>31784.835125249316</c:v>
                </c:pt>
                <c:pt idx="379">
                  <c:v>31784.139979699379</c:v>
                </c:pt>
                <c:pt idx="380">
                  <c:v>31786.225416349185</c:v>
                </c:pt>
                <c:pt idx="381">
                  <c:v>31782.74968859951</c:v>
                </c:pt>
                <c:pt idx="382">
                  <c:v>31786.225416349185</c:v>
                </c:pt>
                <c:pt idx="383">
                  <c:v>31783.444834149443</c:v>
                </c:pt>
                <c:pt idx="384">
                  <c:v>31784.139979699379</c:v>
                </c:pt>
                <c:pt idx="385">
                  <c:v>31782.74968859951</c:v>
                </c:pt>
                <c:pt idx="386">
                  <c:v>31781.359397499637</c:v>
                </c:pt>
                <c:pt idx="387">
                  <c:v>31784.139979699379</c:v>
                </c:pt>
                <c:pt idx="388">
                  <c:v>31782.74968859951</c:v>
                </c:pt>
                <c:pt idx="389">
                  <c:v>31782.054543049573</c:v>
                </c:pt>
                <c:pt idx="390">
                  <c:v>31785.530270799249</c:v>
                </c:pt>
                <c:pt idx="391">
                  <c:v>31782.74968859951</c:v>
                </c:pt>
                <c:pt idx="392">
                  <c:v>31782.054543049573</c:v>
                </c:pt>
                <c:pt idx="393">
                  <c:v>31778.578815299894</c:v>
                </c:pt>
                <c:pt idx="394">
                  <c:v>31779.27396084983</c:v>
                </c:pt>
                <c:pt idx="395">
                  <c:v>31779.969106399767</c:v>
                </c:pt>
                <c:pt idx="396">
                  <c:v>31777.188524200024</c:v>
                </c:pt>
                <c:pt idx="397">
                  <c:v>31778.578815299894</c:v>
                </c:pt>
                <c:pt idx="398">
                  <c:v>31776.493378650088</c:v>
                </c:pt>
                <c:pt idx="399">
                  <c:v>31777.883669749961</c:v>
                </c:pt>
                <c:pt idx="400">
                  <c:v>31780.664251949704</c:v>
                </c:pt>
                <c:pt idx="401">
                  <c:v>31778.578815299894</c:v>
                </c:pt>
                <c:pt idx="402">
                  <c:v>31775.103087550218</c:v>
                </c:pt>
                <c:pt idx="403">
                  <c:v>31774.407942000282</c:v>
                </c:pt>
                <c:pt idx="404">
                  <c:v>31777.883669749961</c:v>
                </c:pt>
                <c:pt idx="405">
                  <c:v>31774.407942000282</c:v>
                </c:pt>
                <c:pt idx="406">
                  <c:v>31775.798233100155</c:v>
                </c:pt>
                <c:pt idx="407">
                  <c:v>31773.712796450349</c:v>
                </c:pt>
                <c:pt idx="408">
                  <c:v>31773.712796450349</c:v>
                </c:pt>
                <c:pt idx="409">
                  <c:v>31770.932214250606</c:v>
                </c:pt>
                <c:pt idx="410">
                  <c:v>31770.23706870067</c:v>
                </c:pt>
                <c:pt idx="411">
                  <c:v>31769.541923150733</c:v>
                </c:pt>
                <c:pt idx="412">
                  <c:v>31772.322505350476</c:v>
                </c:pt>
                <c:pt idx="413">
                  <c:v>31770.23706870067</c:v>
                </c:pt>
                <c:pt idx="414">
                  <c:v>31771.627359800539</c:v>
                </c:pt>
                <c:pt idx="415">
                  <c:v>31770.23706870067</c:v>
                </c:pt>
                <c:pt idx="416">
                  <c:v>31618.169350251519</c:v>
                </c:pt>
                <c:pt idx="417">
                  <c:v>31618.169350251519</c:v>
                </c:pt>
                <c:pt idx="418">
                  <c:v>31616.093850097241</c:v>
                </c:pt>
                <c:pt idx="419">
                  <c:v>31616.093850097241</c:v>
                </c:pt>
                <c:pt idx="420">
                  <c:v>31619.553017021037</c:v>
                </c:pt>
                <c:pt idx="421">
                  <c:v>31618.861183636276</c:v>
                </c:pt>
                <c:pt idx="422">
                  <c:v>31611.942849788687</c:v>
                </c:pt>
                <c:pt idx="423">
                  <c:v>31615.402016712484</c:v>
                </c:pt>
                <c:pt idx="424">
                  <c:v>31609.867349634413</c:v>
                </c:pt>
                <c:pt idx="425">
                  <c:v>31612.634683173448</c:v>
                </c:pt>
                <c:pt idx="426">
                  <c:v>31609.175516249652</c:v>
                </c:pt>
                <c:pt idx="427">
                  <c:v>31609.175516249652</c:v>
                </c:pt>
                <c:pt idx="428">
                  <c:v>31608.483682864891</c:v>
                </c:pt>
                <c:pt idx="429">
                  <c:v>31603.640849171581</c:v>
                </c:pt>
                <c:pt idx="430">
                  <c:v>31602.94901578682</c:v>
                </c:pt>
                <c:pt idx="431">
                  <c:v>31602.94901578682</c:v>
                </c:pt>
                <c:pt idx="432">
                  <c:v>31600.181682247785</c:v>
                </c:pt>
                <c:pt idx="433">
                  <c:v>31598.10618209351</c:v>
                </c:pt>
                <c:pt idx="434">
                  <c:v>31598.10618209351</c:v>
                </c:pt>
                <c:pt idx="435">
                  <c:v>31595.338848554475</c:v>
                </c:pt>
                <c:pt idx="436">
                  <c:v>31597.414348708749</c:v>
                </c:pt>
                <c:pt idx="437">
                  <c:v>31594.647015169714</c:v>
                </c:pt>
                <c:pt idx="438">
                  <c:v>31596.030681939232</c:v>
                </c:pt>
                <c:pt idx="439">
                  <c:v>31597.414348708749</c:v>
                </c:pt>
                <c:pt idx="440">
                  <c:v>31587.036847937368</c:v>
                </c:pt>
                <c:pt idx="441">
                  <c:v>31585.653181167851</c:v>
                </c:pt>
                <c:pt idx="442">
                  <c:v>31581.502180859297</c:v>
                </c:pt>
                <c:pt idx="443">
                  <c:v>31582.885847628815</c:v>
                </c:pt>
                <c:pt idx="444">
                  <c:v>31580.810347474537</c:v>
                </c:pt>
                <c:pt idx="445">
                  <c:v>31576.659347165983</c:v>
                </c:pt>
                <c:pt idx="446">
                  <c:v>31573.892013626948</c:v>
                </c:pt>
                <c:pt idx="447">
                  <c:v>31570.432846703152</c:v>
                </c:pt>
                <c:pt idx="448">
                  <c:v>31571.81651347267</c:v>
                </c:pt>
                <c:pt idx="449">
                  <c:v>31568.357346548877</c:v>
                </c:pt>
                <c:pt idx="450">
                  <c:v>31564.898179625081</c:v>
                </c:pt>
                <c:pt idx="451">
                  <c:v>31564.898179625081</c:v>
                </c:pt>
                <c:pt idx="452">
                  <c:v>31566.281846394599</c:v>
                </c:pt>
                <c:pt idx="453">
                  <c:v>31561.439012701288</c:v>
                </c:pt>
                <c:pt idx="454">
                  <c:v>31560.747179316528</c:v>
                </c:pt>
                <c:pt idx="455">
                  <c:v>31558.671679162253</c:v>
                </c:pt>
                <c:pt idx="456">
                  <c:v>31556.596179007975</c:v>
                </c:pt>
                <c:pt idx="457">
                  <c:v>31555.212512238457</c:v>
                </c:pt>
                <c:pt idx="458">
                  <c:v>31554.5206788537</c:v>
                </c:pt>
                <c:pt idx="459">
                  <c:v>31550.369678545147</c:v>
                </c:pt>
                <c:pt idx="460">
                  <c:v>31547.602345006111</c:v>
                </c:pt>
                <c:pt idx="461">
                  <c:v>31547.602345006111</c:v>
                </c:pt>
                <c:pt idx="462">
                  <c:v>31543.451344697554</c:v>
                </c:pt>
                <c:pt idx="463">
                  <c:v>31544.143178082315</c:v>
                </c:pt>
                <c:pt idx="464">
                  <c:v>31542.759511312797</c:v>
                </c:pt>
                <c:pt idx="465">
                  <c:v>31542.067677928037</c:v>
                </c:pt>
                <c:pt idx="466">
                  <c:v>31537.916677619483</c:v>
                </c:pt>
                <c:pt idx="467">
                  <c:v>31535.841177465209</c:v>
                </c:pt>
                <c:pt idx="468">
                  <c:v>31534.457510695691</c:v>
                </c:pt>
                <c:pt idx="469">
                  <c:v>31535.149344080448</c:v>
                </c:pt>
                <c:pt idx="470">
                  <c:v>31534.457510695691</c:v>
                </c:pt>
                <c:pt idx="471">
                  <c:v>31527.539176848102</c:v>
                </c:pt>
                <c:pt idx="472">
                  <c:v>31526.155510078584</c:v>
                </c:pt>
                <c:pt idx="473">
                  <c:v>31525.463676693824</c:v>
                </c:pt>
                <c:pt idx="474">
                  <c:v>31522.004509770031</c:v>
                </c:pt>
                <c:pt idx="475">
                  <c:v>31520.620843000514</c:v>
                </c:pt>
                <c:pt idx="476">
                  <c:v>31520.620843000514</c:v>
                </c:pt>
                <c:pt idx="477">
                  <c:v>31519.929009615753</c:v>
                </c:pt>
                <c:pt idx="478">
                  <c:v>31515.086175922439</c:v>
                </c:pt>
                <c:pt idx="479">
                  <c:v>31513.702509152921</c:v>
                </c:pt>
                <c:pt idx="480">
                  <c:v>31513.010675768164</c:v>
                </c:pt>
                <c:pt idx="481">
                  <c:v>31508.16784207485</c:v>
                </c:pt>
                <c:pt idx="482">
                  <c:v>31506.784175305333</c:v>
                </c:pt>
                <c:pt idx="483">
                  <c:v>31505.400508535815</c:v>
                </c:pt>
                <c:pt idx="484">
                  <c:v>31504.016841766297</c:v>
                </c:pt>
                <c:pt idx="485">
                  <c:v>31501.941341612022</c:v>
                </c:pt>
                <c:pt idx="486">
                  <c:v>31498.482174688226</c:v>
                </c:pt>
                <c:pt idx="487">
                  <c:v>31497.790341303469</c:v>
                </c:pt>
                <c:pt idx="488">
                  <c:v>31497.098507918708</c:v>
                </c:pt>
                <c:pt idx="489">
                  <c:v>31492.947507610155</c:v>
                </c:pt>
                <c:pt idx="490">
                  <c:v>31495.714841149191</c:v>
                </c:pt>
                <c:pt idx="491">
                  <c:v>31490.872007455881</c:v>
                </c:pt>
                <c:pt idx="492">
                  <c:v>31489.488340686363</c:v>
                </c:pt>
                <c:pt idx="493">
                  <c:v>31492.255674225398</c:v>
                </c:pt>
                <c:pt idx="494">
                  <c:v>31487.412840532084</c:v>
                </c:pt>
                <c:pt idx="495">
                  <c:v>31482.57000683877</c:v>
                </c:pt>
                <c:pt idx="496">
                  <c:v>31482.57000683877</c:v>
                </c:pt>
                <c:pt idx="497">
                  <c:v>31481.878173454013</c:v>
                </c:pt>
                <c:pt idx="498">
                  <c:v>31480.494506684496</c:v>
                </c:pt>
                <c:pt idx="499">
                  <c:v>31476.343506375943</c:v>
                </c:pt>
                <c:pt idx="500">
                  <c:v>31470.808839297872</c:v>
                </c:pt>
                <c:pt idx="501">
                  <c:v>31472.192506067389</c:v>
                </c:pt>
                <c:pt idx="502">
                  <c:v>31470.808839297872</c:v>
                </c:pt>
                <c:pt idx="503">
                  <c:v>31470.808839297872</c:v>
                </c:pt>
                <c:pt idx="504">
                  <c:v>31468.733339143593</c:v>
                </c:pt>
                <c:pt idx="505">
                  <c:v>31465.966005604558</c:v>
                </c:pt>
                <c:pt idx="506">
                  <c:v>31465.274172219801</c:v>
                </c:pt>
                <c:pt idx="507">
                  <c:v>31463.890505450283</c:v>
                </c:pt>
                <c:pt idx="508">
                  <c:v>31462.506838680765</c:v>
                </c:pt>
                <c:pt idx="509">
                  <c:v>31463.198672065522</c:v>
                </c:pt>
                <c:pt idx="510">
                  <c:v>31460.431338526487</c:v>
                </c:pt>
                <c:pt idx="511">
                  <c:v>31461.815005296005</c:v>
                </c:pt>
                <c:pt idx="512">
                  <c:v>31456.972171602694</c:v>
                </c:pt>
                <c:pt idx="513">
                  <c:v>31454.896671448416</c:v>
                </c:pt>
                <c:pt idx="514">
                  <c:v>31456.972171602694</c:v>
                </c:pt>
                <c:pt idx="515">
                  <c:v>31454.204838063659</c:v>
                </c:pt>
                <c:pt idx="516">
                  <c:v>31455.588504833177</c:v>
                </c:pt>
                <c:pt idx="517">
                  <c:v>31454.896671448416</c:v>
                </c:pt>
                <c:pt idx="518">
                  <c:v>31452.12933790938</c:v>
                </c:pt>
                <c:pt idx="519">
                  <c:v>31451.43750452462</c:v>
                </c:pt>
                <c:pt idx="520">
                  <c:v>31451.43750452462</c:v>
                </c:pt>
                <c:pt idx="521">
                  <c:v>31450.745671139863</c:v>
                </c:pt>
                <c:pt idx="522">
                  <c:v>31453.513004678898</c:v>
                </c:pt>
                <c:pt idx="523">
                  <c:v>31447.286504216067</c:v>
                </c:pt>
                <c:pt idx="524">
                  <c:v>31449.362004370345</c:v>
                </c:pt>
                <c:pt idx="525">
                  <c:v>31448.670170985584</c:v>
                </c:pt>
                <c:pt idx="526">
                  <c:v>31445.902837446549</c:v>
                </c:pt>
                <c:pt idx="527">
                  <c:v>31447.978337600827</c:v>
                </c:pt>
                <c:pt idx="528">
                  <c:v>31447.286504216067</c:v>
                </c:pt>
                <c:pt idx="529">
                  <c:v>31445.211004061792</c:v>
                </c:pt>
                <c:pt idx="530">
                  <c:v>31448.670170985584</c:v>
                </c:pt>
                <c:pt idx="531">
                  <c:v>31443.135503907513</c:v>
                </c:pt>
                <c:pt idx="532">
                  <c:v>31442.443670522756</c:v>
                </c:pt>
                <c:pt idx="533">
                  <c:v>31442.443670522756</c:v>
                </c:pt>
                <c:pt idx="534">
                  <c:v>31442.443670522756</c:v>
                </c:pt>
                <c:pt idx="535">
                  <c:v>31442.443670522756</c:v>
                </c:pt>
                <c:pt idx="536">
                  <c:v>31443.827337292274</c:v>
                </c:pt>
                <c:pt idx="537">
                  <c:v>31440.368170368478</c:v>
                </c:pt>
                <c:pt idx="538">
                  <c:v>31441.060003753239</c:v>
                </c:pt>
                <c:pt idx="539">
                  <c:v>31438.292670214203</c:v>
                </c:pt>
                <c:pt idx="540">
                  <c:v>31441.060003753239</c:v>
                </c:pt>
                <c:pt idx="541">
                  <c:v>31438.98450359896</c:v>
                </c:pt>
                <c:pt idx="542">
                  <c:v>31439.676336983721</c:v>
                </c:pt>
                <c:pt idx="543">
                  <c:v>31439.676336983721</c:v>
                </c:pt>
                <c:pt idx="544">
                  <c:v>31437.600836829442</c:v>
                </c:pt>
                <c:pt idx="545">
                  <c:v>31439.676336983721</c:v>
                </c:pt>
                <c:pt idx="546">
                  <c:v>31434.14166990565</c:v>
                </c:pt>
                <c:pt idx="547">
                  <c:v>31438.98450359896</c:v>
                </c:pt>
                <c:pt idx="548">
                  <c:v>31440.368170368478</c:v>
                </c:pt>
                <c:pt idx="549">
                  <c:v>31438.292670214203</c:v>
                </c:pt>
                <c:pt idx="550">
                  <c:v>31436.217170059925</c:v>
                </c:pt>
                <c:pt idx="551">
                  <c:v>31434.833503290407</c:v>
                </c:pt>
                <c:pt idx="552">
                  <c:v>31439.676336983721</c:v>
                </c:pt>
                <c:pt idx="553">
                  <c:v>31441.751837137996</c:v>
                </c:pt>
                <c:pt idx="554">
                  <c:v>31436.909003444685</c:v>
                </c:pt>
                <c:pt idx="555">
                  <c:v>31438.292670214203</c:v>
                </c:pt>
                <c:pt idx="556">
                  <c:v>31437.600836829442</c:v>
                </c:pt>
                <c:pt idx="557">
                  <c:v>31434.14166990565</c:v>
                </c:pt>
                <c:pt idx="558">
                  <c:v>31434.833503290407</c:v>
                </c:pt>
                <c:pt idx="559">
                  <c:v>31432.066169751371</c:v>
                </c:pt>
                <c:pt idx="560">
                  <c:v>31432.066169751371</c:v>
                </c:pt>
                <c:pt idx="561">
                  <c:v>31432.758003136132</c:v>
                </c:pt>
                <c:pt idx="562">
                  <c:v>31432.066169751371</c:v>
                </c:pt>
                <c:pt idx="563">
                  <c:v>31434.14166990565</c:v>
                </c:pt>
                <c:pt idx="564">
                  <c:v>31432.066169751371</c:v>
                </c:pt>
                <c:pt idx="565">
                  <c:v>31432.758003136132</c:v>
                </c:pt>
                <c:pt idx="566">
                  <c:v>31432.066169751371</c:v>
                </c:pt>
                <c:pt idx="567">
                  <c:v>31432.066169751371</c:v>
                </c:pt>
                <c:pt idx="568">
                  <c:v>31434.833503290407</c:v>
                </c:pt>
                <c:pt idx="569">
                  <c:v>31427.915169442818</c:v>
                </c:pt>
                <c:pt idx="570">
                  <c:v>31430.682502981854</c:v>
                </c:pt>
                <c:pt idx="571">
                  <c:v>31430.682502981854</c:v>
                </c:pt>
                <c:pt idx="572">
                  <c:v>31429.298836212336</c:v>
                </c:pt>
                <c:pt idx="573">
                  <c:v>31429.990669597097</c:v>
                </c:pt>
                <c:pt idx="574">
                  <c:v>31432.066169751371</c:v>
                </c:pt>
                <c:pt idx="575">
                  <c:v>31430.682502981854</c:v>
                </c:pt>
                <c:pt idx="576">
                  <c:v>31429.298836212336</c:v>
                </c:pt>
                <c:pt idx="577">
                  <c:v>31429.298836212336</c:v>
                </c:pt>
                <c:pt idx="578">
                  <c:v>31429.990669597097</c:v>
                </c:pt>
                <c:pt idx="579">
                  <c:v>31429.298836212336</c:v>
                </c:pt>
                <c:pt idx="580">
                  <c:v>31430.682502981854</c:v>
                </c:pt>
                <c:pt idx="581">
                  <c:v>31434.14166990565</c:v>
                </c:pt>
                <c:pt idx="582">
                  <c:v>31429.990669597097</c:v>
                </c:pt>
                <c:pt idx="583">
                  <c:v>31431.374336366614</c:v>
                </c:pt>
                <c:pt idx="584">
                  <c:v>31433.449836520889</c:v>
                </c:pt>
                <c:pt idx="585">
                  <c:v>31429.990669597097</c:v>
                </c:pt>
                <c:pt idx="586">
                  <c:v>31430.682502981854</c:v>
                </c:pt>
                <c:pt idx="587">
                  <c:v>31429.298836212336</c:v>
                </c:pt>
                <c:pt idx="588">
                  <c:v>31428.607002827579</c:v>
                </c:pt>
                <c:pt idx="589">
                  <c:v>31430.682502981854</c:v>
                </c:pt>
                <c:pt idx="590">
                  <c:v>31430.682502981854</c:v>
                </c:pt>
                <c:pt idx="591">
                  <c:v>31432.758003136132</c:v>
                </c:pt>
                <c:pt idx="592">
                  <c:v>31431.374336366614</c:v>
                </c:pt>
                <c:pt idx="593">
                  <c:v>31431.374336366614</c:v>
                </c:pt>
                <c:pt idx="594">
                  <c:v>31431.374336366614</c:v>
                </c:pt>
                <c:pt idx="595">
                  <c:v>31430.682502981854</c:v>
                </c:pt>
                <c:pt idx="596">
                  <c:v>31434.14166990565</c:v>
                </c:pt>
                <c:pt idx="597">
                  <c:v>31431.374336366614</c:v>
                </c:pt>
                <c:pt idx="598">
                  <c:v>31434.14166990565</c:v>
                </c:pt>
                <c:pt idx="599">
                  <c:v>31433.449836520889</c:v>
                </c:pt>
                <c:pt idx="600">
                  <c:v>31432.066169751371</c:v>
                </c:pt>
                <c:pt idx="601">
                  <c:v>31432.066169751371</c:v>
                </c:pt>
                <c:pt idx="602">
                  <c:v>31433.449836520889</c:v>
                </c:pt>
                <c:pt idx="603">
                  <c:v>31432.066169751371</c:v>
                </c:pt>
                <c:pt idx="604">
                  <c:v>31432.758003136132</c:v>
                </c:pt>
                <c:pt idx="605">
                  <c:v>31434.14166990565</c:v>
                </c:pt>
                <c:pt idx="606">
                  <c:v>31430.682502981854</c:v>
                </c:pt>
                <c:pt idx="607">
                  <c:v>31432.066169751371</c:v>
                </c:pt>
                <c:pt idx="608">
                  <c:v>31429.990669597097</c:v>
                </c:pt>
                <c:pt idx="609">
                  <c:v>31432.758003136132</c:v>
                </c:pt>
                <c:pt idx="610">
                  <c:v>31432.066169751371</c:v>
                </c:pt>
                <c:pt idx="611">
                  <c:v>31429.298836212336</c:v>
                </c:pt>
                <c:pt idx="612">
                  <c:v>31432.758003136132</c:v>
                </c:pt>
                <c:pt idx="613">
                  <c:v>31281.428043894735</c:v>
                </c:pt>
                <c:pt idx="614">
                  <c:v>31281.428043894735</c:v>
                </c:pt>
                <c:pt idx="615">
                  <c:v>31430.682502981854</c:v>
                </c:pt>
                <c:pt idx="616">
                  <c:v>31430.682502981854</c:v>
                </c:pt>
                <c:pt idx="617">
                  <c:v>31283.493688149356</c:v>
                </c:pt>
                <c:pt idx="618">
                  <c:v>31281.428043894735</c:v>
                </c:pt>
                <c:pt idx="619">
                  <c:v>31433.449836520889</c:v>
                </c:pt>
                <c:pt idx="620">
                  <c:v>31284.870784319104</c:v>
                </c:pt>
                <c:pt idx="621">
                  <c:v>31284.182236234228</c:v>
                </c:pt>
                <c:pt idx="622">
                  <c:v>31282.805140064484</c:v>
                </c:pt>
                <c:pt idx="623">
                  <c:v>31282.805140064484</c:v>
                </c:pt>
                <c:pt idx="624">
                  <c:v>31280.739495809863</c:v>
                </c:pt>
                <c:pt idx="625">
                  <c:v>31284.182236234228</c:v>
                </c:pt>
                <c:pt idx="626">
                  <c:v>31281.428043894735</c:v>
                </c:pt>
                <c:pt idx="627">
                  <c:v>31282.805140064484</c:v>
                </c:pt>
                <c:pt idx="628">
                  <c:v>31284.182236234228</c:v>
                </c:pt>
                <c:pt idx="629">
                  <c:v>31280.739495809863</c:v>
                </c:pt>
                <c:pt idx="630">
                  <c:v>31285.559332403976</c:v>
                </c:pt>
                <c:pt idx="631">
                  <c:v>31284.182236234228</c:v>
                </c:pt>
                <c:pt idx="632">
                  <c:v>31283.493688149356</c:v>
                </c:pt>
                <c:pt idx="633">
                  <c:v>31286.247880488852</c:v>
                </c:pt>
                <c:pt idx="634">
                  <c:v>31283.493688149356</c:v>
                </c:pt>
                <c:pt idx="635">
                  <c:v>31282.805140064484</c:v>
                </c:pt>
                <c:pt idx="636">
                  <c:v>31286.247880488852</c:v>
                </c:pt>
                <c:pt idx="637">
                  <c:v>31283.493688149356</c:v>
                </c:pt>
                <c:pt idx="638">
                  <c:v>31286.936428573725</c:v>
                </c:pt>
                <c:pt idx="639">
                  <c:v>31282.805140064484</c:v>
                </c:pt>
                <c:pt idx="640">
                  <c:v>31286.247880488852</c:v>
                </c:pt>
                <c:pt idx="641">
                  <c:v>31286.936428573725</c:v>
                </c:pt>
                <c:pt idx="642">
                  <c:v>31284.870784319104</c:v>
                </c:pt>
                <c:pt idx="643">
                  <c:v>31286.247880488852</c:v>
                </c:pt>
                <c:pt idx="644">
                  <c:v>31284.870784319104</c:v>
                </c:pt>
                <c:pt idx="645">
                  <c:v>31284.870784319104</c:v>
                </c:pt>
                <c:pt idx="646">
                  <c:v>31286.247880488852</c:v>
                </c:pt>
                <c:pt idx="647">
                  <c:v>31284.182236234228</c:v>
                </c:pt>
                <c:pt idx="648">
                  <c:v>31286.247880488852</c:v>
                </c:pt>
                <c:pt idx="649">
                  <c:v>31286.936428573725</c:v>
                </c:pt>
                <c:pt idx="650">
                  <c:v>31286.247880488852</c:v>
                </c:pt>
                <c:pt idx="651">
                  <c:v>31285.559332403976</c:v>
                </c:pt>
                <c:pt idx="652">
                  <c:v>31286.936428573725</c:v>
                </c:pt>
                <c:pt idx="653">
                  <c:v>31288.313524743473</c:v>
                </c:pt>
                <c:pt idx="654">
                  <c:v>31286.936428573725</c:v>
                </c:pt>
                <c:pt idx="655">
                  <c:v>31284.870784319104</c:v>
                </c:pt>
                <c:pt idx="656">
                  <c:v>31288.313524743473</c:v>
                </c:pt>
                <c:pt idx="657">
                  <c:v>31289.002072828345</c:v>
                </c:pt>
                <c:pt idx="658">
                  <c:v>31284.182236234228</c:v>
                </c:pt>
                <c:pt idx="659">
                  <c:v>31287.624976658597</c:v>
                </c:pt>
                <c:pt idx="660">
                  <c:v>31287.624976658597</c:v>
                </c:pt>
                <c:pt idx="661">
                  <c:v>31286.247880488852</c:v>
                </c:pt>
                <c:pt idx="662">
                  <c:v>31289.690620913218</c:v>
                </c:pt>
                <c:pt idx="663">
                  <c:v>31291.067717082966</c:v>
                </c:pt>
                <c:pt idx="664">
                  <c:v>31291.756265167838</c:v>
                </c:pt>
                <c:pt idx="665">
                  <c:v>31289.002072828345</c:v>
                </c:pt>
                <c:pt idx="666">
                  <c:v>31288.313524743473</c:v>
                </c:pt>
                <c:pt idx="667">
                  <c:v>31289.002072828345</c:v>
                </c:pt>
                <c:pt idx="668">
                  <c:v>31286.247880488852</c:v>
                </c:pt>
                <c:pt idx="669">
                  <c:v>31292.444813252714</c:v>
                </c:pt>
                <c:pt idx="670">
                  <c:v>31287.624976658597</c:v>
                </c:pt>
                <c:pt idx="671">
                  <c:v>31285.559332403976</c:v>
                </c:pt>
                <c:pt idx="672">
                  <c:v>31289.002072828345</c:v>
                </c:pt>
                <c:pt idx="673">
                  <c:v>31286.936428573725</c:v>
                </c:pt>
                <c:pt idx="674">
                  <c:v>31287.624976658597</c:v>
                </c:pt>
                <c:pt idx="675">
                  <c:v>31288.313524743473</c:v>
                </c:pt>
                <c:pt idx="676">
                  <c:v>31286.936428573725</c:v>
                </c:pt>
                <c:pt idx="677">
                  <c:v>31288.313524743473</c:v>
                </c:pt>
                <c:pt idx="678">
                  <c:v>31286.936428573725</c:v>
                </c:pt>
                <c:pt idx="679">
                  <c:v>31289.002072828345</c:v>
                </c:pt>
                <c:pt idx="680">
                  <c:v>31289.002072828345</c:v>
                </c:pt>
                <c:pt idx="681">
                  <c:v>31285.559332403976</c:v>
                </c:pt>
                <c:pt idx="682">
                  <c:v>31289.002072828345</c:v>
                </c:pt>
                <c:pt idx="683">
                  <c:v>31287.624976658597</c:v>
                </c:pt>
                <c:pt idx="684">
                  <c:v>31286.936428573725</c:v>
                </c:pt>
                <c:pt idx="685">
                  <c:v>31289.002072828345</c:v>
                </c:pt>
                <c:pt idx="686">
                  <c:v>31286.247880488852</c:v>
                </c:pt>
                <c:pt idx="687">
                  <c:v>31284.182236234228</c:v>
                </c:pt>
                <c:pt idx="688">
                  <c:v>31286.247880488852</c:v>
                </c:pt>
                <c:pt idx="689">
                  <c:v>31287.624976658597</c:v>
                </c:pt>
                <c:pt idx="690">
                  <c:v>31288.313524743473</c:v>
                </c:pt>
                <c:pt idx="691">
                  <c:v>31285.559332403976</c:v>
                </c:pt>
                <c:pt idx="692">
                  <c:v>31283.493688149356</c:v>
                </c:pt>
                <c:pt idx="693">
                  <c:v>31286.936428573725</c:v>
                </c:pt>
                <c:pt idx="694">
                  <c:v>31287.624976658597</c:v>
                </c:pt>
                <c:pt idx="695">
                  <c:v>31291.756265167838</c:v>
                </c:pt>
                <c:pt idx="696">
                  <c:v>31290.379168998094</c:v>
                </c:pt>
                <c:pt idx="697">
                  <c:v>31286.247880488852</c:v>
                </c:pt>
                <c:pt idx="698">
                  <c:v>31289.002072828345</c:v>
                </c:pt>
                <c:pt idx="699">
                  <c:v>31285.559332403976</c:v>
                </c:pt>
                <c:pt idx="700">
                  <c:v>31288.313524743473</c:v>
                </c:pt>
                <c:pt idx="701">
                  <c:v>31288.313524743473</c:v>
                </c:pt>
                <c:pt idx="702">
                  <c:v>31289.002072828345</c:v>
                </c:pt>
                <c:pt idx="703">
                  <c:v>31290.379168998094</c:v>
                </c:pt>
                <c:pt idx="704">
                  <c:v>31286.936428573725</c:v>
                </c:pt>
                <c:pt idx="705">
                  <c:v>31289.002072828345</c:v>
                </c:pt>
                <c:pt idx="706">
                  <c:v>31289.002072828345</c:v>
                </c:pt>
                <c:pt idx="707">
                  <c:v>31289.690620913218</c:v>
                </c:pt>
                <c:pt idx="708">
                  <c:v>31291.067717082966</c:v>
                </c:pt>
                <c:pt idx="709">
                  <c:v>31290.379168998094</c:v>
                </c:pt>
                <c:pt idx="710">
                  <c:v>31290.379168998094</c:v>
                </c:pt>
                <c:pt idx="711">
                  <c:v>31289.690620913218</c:v>
                </c:pt>
                <c:pt idx="712">
                  <c:v>31286.247880488852</c:v>
                </c:pt>
                <c:pt idx="713">
                  <c:v>31289.690620913218</c:v>
                </c:pt>
                <c:pt idx="714">
                  <c:v>31291.756265167838</c:v>
                </c:pt>
                <c:pt idx="715">
                  <c:v>31292.444813252714</c:v>
                </c:pt>
                <c:pt idx="716">
                  <c:v>31289.002072828345</c:v>
                </c:pt>
                <c:pt idx="717">
                  <c:v>31289.690620913218</c:v>
                </c:pt>
                <c:pt idx="718">
                  <c:v>31290.379168998094</c:v>
                </c:pt>
                <c:pt idx="719">
                  <c:v>31290.379168998094</c:v>
                </c:pt>
                <c:pt idx="720">
                  <c:v>31289.690620913218</c:v>
                </c:pt>
                <c:pt idx="721">
                  <c:v>31292.444813252714</c:v>
                </c:pt>
                <c:pt idx="722">
                  <c:v>31293.133361337586</c:v>
                </c:pt>
                <c:pt idx="723">
                  <c:v>31292.444813252714</c:v>
                </c:pt>
                <c:pt idx="724">
                  <c:v>31293.133361337586</c:v>
                </c:pt>
                <c:pt idx="725">
                  <c:v>31293.821909422462</c:v>
                </c:pt>
                <c:pt idx="726">
                  <c:v>31293.133361337586</c:v>
                </c:pt>
                <c:pt idx="727">
                  <c:v>31295.199005592207</c:v>
                </c:pt>
                <c:pt idx="728">
                  <c:v>31293.133361337586</c:v>
                </c:pt>
                <c:pt idx="729">
                  <c:v>31291.756265167838</c:v>
                </c:pt>
                <c:pt idx="730">
                  <c:v>31291.067717082966</c:v>
                </c:pt>
                <c:pt idx="731">
                  <c:v>31294.510457507335</c:v>
                </c:pt>
                <c:pt idx="732">
                  <c:v>31295.199005592207</c:v>
                </c:pt>
                <c:pt idx="733">
                  <c:v>31292.444813252714</c:v>
                </c:pt>
                <c:pt idx="734">
                  <c:v>31295.199005592207</c:v>
                </c:pt>
                <c:pt idx="735">
                  <c:v>31295.887553677083</c:v>
                </c:pt>
                <c:pt idx="736">
                  <c:v>31293.133361337586</c:v>
                </c:pt>
                <c:pt idx="737">
                  <c:v>31295.887553677083</c:v>
                </c:pt>
                <c:pt idx="738">
                  <c:v>31291.756265167838</c:v>
                </c:pt>
                <c:pt idx="739">
                  <c:v>31291.067717082966</c:v>
                </c:pt>
                <c:pt idx="740">
                  <c:v>31291.756265167838</c:v>
                </c:pt>
                <c:pt idx="741">
                  <c:v>31290.379168998094</c:v>
                </c:pt>
                <c:pt idx="742">
                  <c:v>31295.887553677083</c:v>
                </c:pt>
                <c:pt idx="743">
                  <c:v>31290.379168998094</c:v>
                </c:pt>
                <c:pt idx="744">
                  <c:v>31290.379168998094</c:v>
                </c:pt>
                <c:pt idx="745">
                  <c:v>31293.821909422462</c:v>
                </c:pt>
                <c:pt idx="746">
                  <c:v>31291.067717082966</c:v>
                </c:pt>
                <c:pt idx="747">
                  <c:v>31291.756265167838</c:v>
                </c:pt>
                <c:pt idx="748">
                  <c:v>31291.756265167838</c:v>
                </c:pt>
                <c:pt idx="749">
                  <c:v>31290.379168998094</c:v>
                </c:pt>
                <c:pt idx="750">
                  <c:v>31293.133361337586</c:v>
                </c:pt>
                <c:pt idx="751">
                  <c:v>31291.756265167838</c:v>
                </c:pt>
                <c:pt idx="752">
                  <c:v>31293.133361337586</c:v>
                </c:pt>
                <c:pt idx="753">
                  <c:v>31291.756265167838</c:v>
                </c:pt>
                <c:pt idx="754">
                  <c:v>31293.821909422462</c:v>
                </c:pt>
                <c:pt idx="755">
                  <c:v>31293.133361337586</c:v>
                </c:pt>
                <c:pt idx="756">
                  <c:v>31292.444813252714</c:v>
                </c:pt>
                <c:pt idx="757">
                  <c:v>31292.444813252714</c:v>
                </c:pt>
                <c:pt idx="758">
                  <c:v>31290.379168998094</c:v>
                </c:pt>
                <c:pt idx="759">
                  <c:v>31291.756265167838</c:v>
                </c:pt>
                <c:pt idx="760">
                  <c:v>31291.067717082966</c:v>
                </c:pt>
                <c:pt idx="761">
                  <c:v>31293.821909422462</c:v>
                </c:pt>
                <c:pt idx="762">
                  <c:v>31291.067717082966</c:v>
                </c:pt>
                <c:pt idx="763">
                  <c:v>31294.510457507335</c:v>
                </c:pt>
                <c:pt idx="764">
                  <c:v>31290.379168998094</c:v>
                </c:pt>
                <c:pt idx="765">
                  <c:v>31294.510457507335</c:v>
                </c:pt>
                <c:pt idx="766">
                  <c:v>31292.444813252714</c:v>
                </c:pt>
                <c:pt idx="767">
                  <c:v>31291.756265167838</c:v>
                </c:pt>
                <c:pt idx="768">
                  <c:v>31296.576101761955</c:v>
                </c:pt>
                <c:pt idx="769">
                  <c:v>31293.821909422462</c:v>
                </c:pt>
                <c:pt idx="770">
                  <c:v>31293.133361337586</c:v>
                </c:pt>
                <c:pt idx="771">
                  <c:v>31292.444813252714</c:v>
                </c:pt>
                <c:pt idx="772">
                  <c:v>31294.510457507335</c:v>
                </c:pt>
                <c:pt idx="773">
                  <c:v>31291.756265167838</c:v>
                </c:pt>
                <c:pt idx="774">
                  <c:v>31296.576101761955</c:v>
                </c:pt>
                <c:pt idx="775">
                  <c:v>31291.756265167838</c:v>
                </c:pt>
                <c:pt idx="776">
                  <c:v>31295.887553677083</c:v>
                </c:pt>
                <c:pt idx="777">
                  <c:v>31295.199005592207</c:v>
                </c:pt>
                <c:pt idx="778">
                  <c:v>31292.444813252714</c:v>
                </c:pt>
                <c:pt idx="779">
                  <c:v>31295.887553677083</c:v>
                </c:pt>
                <c:pt idx="780">
                  <c:v>31301.395938356072</c:v>
                </c:pt>
                <c:pt idx="781">
                  <c:v>31300.018842186324</c:v>
                </c:pt>
                <c:pt idx="782">
                  <c:v>31295.887553677083</c:v>
                </c:pt>
                <c:pt idx="783">
                  <c:v>31293.133361337586</c:v>
                </c:pt>
                <c:pt idx="784">
                  <c:v>31297.264649846828</c:v>
                </c:pt>
                <c:pt idx="785">
                  <c:v>31293.133361337586</c:v>
                </c:pt>
                <c:pt idx="786">
                  <c:v>31293.133361337586</c:v>
                </c:pt>
                <c:pt idx="787">
                  <c:v>31295.887553677083</c:v>
                </c:pt>
                <c:pt idx="788">
                  <c:v>31293.821909422462</c:v>
                </c:pt>
                <c:pt idx="789">
                  <c:v>31295.887553677083</c:v>
                </c:pt>
                <c:pt idx="790">
                  <c:v>31296.576101761955</c:v>
                </c:pt>
                <c:pt idx="791">
                  <c:v>31292.444813252714</c:v>
                </c:pt>
                <c:pt idx="792">
                  <c:v>31292.444813252714</c:v>
                </c:pt>
                <c:pt idx="793">
                  <c:v>31297.264649846828</c:v>
                </c:pt>
                <c:pt idx="794">
                  <c:v>31294.510457507335</c:v>
                </c:pt>
                <c:pt idx="795">
                  <c:v>31317.232544308165</c:v>
                </c:pt>
                <c:pt idx="796">
                  <c:v>31350.971400466973</c:v>
                </c:pt>
                <c:pt idx="797">
                  <c:v>31311.724159629175</c:v>
                </c:pt>
                <c:pt idx="798">
                  <c:v>31310.347063459427</c:v>
                </c:pt>
                <c:pt idx="799">
                  <c:v>31304.150130695565</c:v>
                </c:pt>
                <c:pt idx="800">
                  <c:v>31307.592871119934</c:v>
                </c:pt>
                <c:pt idx="801">
                  <c:v>31302.773034525817</c:v>
                </c:pt>
                <c:pt idx="802">
                  <c:v>31305.527226865313</c:v>
                </c:pt>
                <c:pt idx="803">
                  <c:v>31298.641746016576</c:v>
                </c:pt>
                <c:pt idx="804">
                  <c:v>31298.641746016576</c:v>
                </c:pt>
                <c:pt idx="805">
                  <c:v>31301.395938356072</c:v>
                </c:pt>
                <c:pt idx="806">
                  <c:v>31293.821909422462</c:v>
                </c:pt>
                <c:pt idx="807">
                  <c:v>31291.756265167838</c:v>
                </c:pt>
                <c:pt idx="808">
                  <c:v>31293.133361337586</c:v>
                </c:pt>
                <c:pt idx="809">
                  <c:v>31288.313524743473</c:v>
                </c:pt>
                <c:pt idx="810">
                  <c:v>31287.624976658597</c:v>
                </c:pt>
                <c:pt idx="811">
                  <c:v>31286.247880488852</c:v>
                </c:pt>
                <c:pt idx="812">
                  <c:v>31286.936428573725</c:v>
                </c:pt>
                <c:pt idx="813">
                  <c:v>31286.247880488852</c:v>
                </c:pt>
                <c:pt idx="814">
                  <c:v>31279.362399640115</c:v>
                </c:pt>
                <c:pt idx="815">
                  <c:v>31277.296755385494</c:v>
                </c:pt>
                <c:pt idx="816">
                  <c:v>31274.542563045998</c:v>
                </c:pt>
                <c:pt idx="817">
                  <c:v>31273.854014961125</c:v>
                </c:pt>
                <c:pt idx="818">
                  <c:v>31275.919659215746</c:v>
                </c:pt>
                <c:pt idx="819">
                  <c:v>31272.476918791377</c:v>
                </c:pt>
                <c:pt idx="820">
                  <c:v>31272.476918791377</c:v>
                </c:pt>
                <c:pt idx="821">
                  <c:v>31273.854014961125</c:v>
                </c:pt>
                <c:pt idx="822">
                  <c:v>31268.345630282136</c:v>
                </c:pt>
                <c:pt idx="823">
                  <c:v>31266.279986027515</c:v>
                </c:pt>
                <c:pt idx="824">
                  <c:v>31263.525793688019</c:v>
                </c:pt>
                <c:pt idx="825">
                  <c:v>31265.591437942643</c:v>
                </c:pt>
                <c:pt idx="826">
                  <c:v>31265.591437942643</c:v>
                </c:pt>
                <c:pt idx="827">
                  <c:v>31263.525793688019</c:v>
                </c:pt>
                <c:pt idx="828">
                  <c:v>31262.148697518274</c:v>
                </c:pt>
                <c:pt idx="829">
                  <c:v>31259.394505178778</c:v>
                </c:pt>
                <c:pt idx="830">
                  <c:v>31260.771601348526</c:v>
                </c:pt>
                <c:pt idx="831">
                  <c:v>31258.01740900903</c:v>
                </c:pt>
                <c:pt idx="832">
                  <c:v>31258.01740900903</c:v>
                </c:pt>
                <c:pt idx="833">
                  <c:v>31255.263216669537</c:v>
                </c:pt>
                <c:pt idx="834">
                  <c:v>31251.131928160296</c:v>
                </c:pt>
                <c:pt idx="835">
                  <c:v>31251.131928160296</c:v>
                </c:pt>
                <c:pt idx="836">
                  <c:v>31251.131928160296</c:v>
                </c:pt>
                <c:pt idx="837">
                  <c:v>31247.000639651054</c:v>
                </c:pt>
                <c:pt idx="838">
                  <c:v>31245.623543481306</c:v>
                </c:pt>
                <c:pt idx="839">
                  <c:v>31249.066283905675</c:v>
                </c:pt>
                <c:pt idx="840">
                  <c:v>31244.93499539643</c:v>
                </c:pt>
                <c:pt idx="841">
                  <c:v>31247.000639651054</c:v>
                </c:pt>
                <c:pt idx="842">
                  <c:v>31245.623543481306</c:v>
                </c:pt>
                <c:pt idx="843">
                  <c:v>31243.557899226686</c:v>
                </c:pt>
                <c:pt idx="844">
                  <c:v>31241.492254972065</c:v>
                </c:pt>
                <c:pt idx="845">
                  <c:v>31246.312091566178</c:v>
                </c:pt>
                <c:pt idx="846">
                  <c:v>31240.115158802317</c:v>
                </c:pt>
                <c:pt idx="847">
                  <c:v>31316.543996223292</c:v>
                </c:pt>
                <c:pt idx="848">
                  <c:v>31239.426610717444</c:v>
                </c:pt>
                <c:pt idx="849">
                  <c:v>31242.180803056937</c:v>
                </c:pt>
                <c:pt idx="850">
                  <c:v>31238.049514547696</c:v>
                </c:pt>
                <c:pt idx="851">
                  <c:v>31235.2953222082</c:v>
                </c:pt>
                <c:pt idx="852">
                  <c:v>31247.000639651054</c:v>
                </c:pt>
                <c:pt idx="853">
                  <c:v>31233.918226038455</c:v>
                </c:pt>
                <c:pt idx="854">
                  <c:v>31234.606774123327</c:v>
                </c:pt>
                <c:pt idx="855">
                  <c:v>31236.672418377948</c:v>
                </c:pt>
                <c:pt idx="856">
                  <c:v>31233.918226038455</c:v>
                </c:pt>
                <c:pt idx="857">
                  <c:v>31237.36096646282</c:v>
                </c:pt>
                <c:pt idx="858">
                  <c:v>31240.115158802317</c:v>
                </c:pt>
                <c:pt idx="859">
                  <c:v>31237.36096646282</c:v>
                </c:pt>
                <c:pt idx="860">
                  <c:v>31242.86935114181</c:v>
                </c:pt>
                <c:pt idx="861">
                  <c:v>31238.738062632568</c:v>
                </c:pt>
                <c:pt idx="862">
                  <c:v>31237.36096646282</c:v>
                </c:pt>
                <c:pt idx="863">
                  <c:v>31241.492254972065</c:v>
                </c:pt>
                <c:pt idx="864">
                  <c:v>31247.000639651054</c:v>
                </c:pt>
                <c:pt idx="865">
                  <c:v>31242.86935114181</c:v>
                </c:pt>
                <c:pt idx="866">
                  <c:v>31241.492254972065</c:v>
                </c:pt>
                <c:pt idx="867">
                  <c:v>31240.803706887189</c:v>
                </c:pt>
                <c:pt idx="868">
                  <c:v>31240.115158802317</c:v>
                </c:pt>
                <c:pt idx="869">
                  <c:v>31238.049514547696</c:v>
                </c:pt>
                <c:pt idx="870">
                  <c:v>31234.606774123327</c:v>
                </c:pt>
                <c:pt idx="871">
                  <c:v>31235.2953222082</c:v>
                </c:pt>
                <c:pt idx="872">
                  <c:v>31235.2953222082</c:v>
                </c:pt>
                <c:pt idx="873">
                  <c:v>31235.2953222082</c:v>
                </c:pt>
                <c:pt idx="874">
                  <c:v>31231.852581783831</c:v>
                </c:pt>
                <c:pt idx="875">
                  <c:v>31227.72129327459</c:v>
                </c:pt>
                <c:pt idx="876">
                  <c:v>31225.655649019969</c:v>
                </c:pt>
                <c:pt idx="877">
                  <c:v>31226.344197104845</c:v>
                </c:pt>
                <c:pt idx="878">
                  <c:v>31228.409841359466</c:v>
                </c:pt>
                <c:pt idx="879">
                  <c:v>31228.409841359466</c:v>
                </c:pt>
                <c:pt idx="880">
                  <c:v>31224.278552850221</c:v>
                </c:pt>
                <c:pt idx="881">
                  <c:v>31225.655649019969</c:v>
                </c:pt>
                <c:pt idx="882">
                  <c:v>31223.590004765349</c:v>
                </c:pt>
                <c:pt idx="883">
                  <c:v>31221.524360510728</c:v>
                </c:pt>
                <c:pt idx="884">
                  <c:v>31221.524360510728</c:v>
                </c:pt>
                <c:pt idx="885">
                  <c:v>31222.2129085956</c:v>
                </c:pt>
                <c:pt idx="886">
                  <c:v>31226.344197104845</c:v>
                </c:pt>
                <c:pt idx="887">
                  <c:v>31223.590004765349</c:v>
                </c:pt>
                <c:pt idx="888">
                  <c:v>31220.835812425856</c:v>
                </c:pt>
                <c:pt idx="889">
                  <c:v>31225.655649019969</c:v>
                </c:pt>
                <c:pt idx="890">
                  <c:v>31225.655649019969</c:v>
                </c:pt>
                <c:pt idx="891">
                  <c:v>31220.835812425856</c:v>
                </c:pt>
                <c:pt idx="892">
                  <c:v>31220.14726434098</c:v>
                </c:pt>
                <c:pt idx="893">
                  <c:v>31218.770168171231</c:v>
                </c:pt>
                <c:pt idx="894">
                  <c:v>31218.770168171231</c:v>
                </c:pt>
                <c:pt idx="895">
                  <c:v>31218.770168171231</c:v>
                </c:pt>
                <c:pt idx="896">
                  <c:v>31218.081620086359</c:v>
                </c:pt>
                <c:pt idx="897">
                  <c:v>31219.458716256107</c:v>
                </c:pt>
                <c:pt idx="898">
                  <c:v>31213.950331577118</c:v>
                </c:pt>
                <c:pt idx="899">
                  <c:v>31210.507591152749</c:v>
                </c:pt>
                <c:pt idx="900">
                  <c:v>31211.884687322497</c:v>
                </c:pt>
                <c:pt idx="901">
                  <c:v>31206.376302643508</c:v>
                </c:pt>
                <c:pt idx="902">
                  <c:v>31209.819043067877</c:v>
                </c:pt>
                <c:pt idx="903">
                  <c:v>31210.507591152749</c:v>
                </c:pt>
                <c:pt idx="904">
                  <c:v>31207.753398813256</c:v>
                </c:pt>
                <c:pt idx="905">
                  <c:v>31209.130494983001</c:v>
                </c:pt>
                <c:pt idx="906">
                  <c:v>31208.441946898129</c:v>
                </c:pt>
                <c:pt idx="907">
                  <c:v>31209.130494983001</c:v>
                </c:pt>
                <c:pt idx="908">
                  <c:v>31209.819043067877</c:v>
                </c:pt>
                <c:pt idx="909">
                  <c:v>31205.687754558632</c:v>
                </c:pt>
                <c:pt idx="910">
                  <c:v>31209.130494983001</c:v>
                </c:pt>
                <c:pt idx="911">
                  <c:v>31209.819043067877</c:v>
                </c:pt>
                <c:pt idx="912">
                  <c:v>31204.99920647376</c:v>
                </c:pt>
                <c:pt idx="913">
                  <c:v>31206.376302643508</c:v>
                </c:pt>
                <c:pt idx="914">
                  <c:v>31204.99920647376</c:v>
                </c:pt>
                <c:pt idx="915">
                  <c:v>31206.376302643508</c:v>
                </c:pt>
                <c:pt idx="916">
                  <c:v>31201.556466049391</c:v>
                </c:pt>
                <c:pt idx="917">
                  <c:v>31200.867917964519</c:v>
                </c:pt>
                <c:pt idx="918">
                  <c:v>31203.622110304012</c:v>
                </c:pt>
                <c:pt idx="919">
                  <c:v>31202.245014134267</c:v>
                </c:pt>
                <c:pt idx="920">
                  <c:v>31199.49082179477</c:v>
                </c:pt>
                <c:pt idx="921">
                  <c:v>31204.310658388888</c:v>
                </c:pt>
                <c:pt idx="922">
                  <c:v>31197.42517754015</c:v>
                </c:pt>
                <c:pt idx="923">
                  <c:v>31200.179369879646</c:v>
                </c:pt>
                <c:pt idx="924">
                  <c:v>31198.113725625022</c:v>
                </c:pt>
                <c:pt idx="925">
                  <c:v>31199.49082179477</c:v>
                </c:pt>
                <c:pt idx="926">
                  <c:v>31202.933562219139</c:v>
                </c:pt>
                <c:pt idx="927">
                  <c:v>31200.867917964519</c:v>
                </c:pt>
                <c:pt idx="928">
                  <c:v>31206.376302643508</c:v>
                </c:pt>
                <c:pt idx="929">
                  <c:v>31210.507591152749</c:v>
                </c:pt>
                <c:pt idx="930">
                  <c:v>31211.196139237622</c:v>
                </c:pt>
                <c:pt idx="931">
                  <c:v>31213.261783492246</c:v>
                </c:pt>
                <c:pt idx="932">
                  <c:v>31215.327427746866</c:v>
                </c:pt>
                <c:pt idx="933">
                  <c:v>31213.950331577118</c:v>
                </c:pt>
                <c:pt idx="934">
                  <c:v>31213.950331577118</c:v>
                </c:pt>
                <c:pt idx="935">
                  <c:v>31217.393072001487</c:v>
                </c:pt>
                <c:pt idx="936">
                  <c:v>31220.14726434098</c:v>
                </c:pt>
                <c:pt idx="937">
                  <c:v>31220.14726434098</c:v>
                </c:pt>
                <c:pt idx="938">
                  <c:v>31217.393072001487</c:v>
                </c:pt>
                <c:pt idx="939">
                  <c:v>31217.393072001487</c:v>
                </c:pt>
                <c:pt idx="940">
                  <c:v>31219.458716256107</c:v>
                </c:pt>
                <c:pt idx="941">
                  <c:v>31213.261783492246</c:v>
                </c:pt>
                <c:pt idx="942">
                  <c:v>31213.950331577118</c:v>
                </c:pt>
                <c:pt idx="943">
                  <c:v>31212.57323540737</c:v>
                </c:pt>
                <c:pt idx="944">
                  <c:v>31211.196139237622</c:v>
                </c:pt>
                <c:pt idx="945">
                  <c:v>31206.376302643508</c:v>
                </c:pt>
                <c:pt idx="946">
                  <c:v>31202.245014134267</c:v>
                </c:pt>
                <c:pt idx="947">
                  <c:v>31206.376302643508</c:v>
                </c:pt>
                <c:pt idx="948">
                  <c:v>31200.867917964519</c:v>
                </c:pt>
                <c:pt idx="949">
                  <c:v>31204.99920647376</c:v>
                </c:pt>
                <c:pt idx="950">
                  <c:v>31204.310658388888</c:v>
                </c:pt>
                <c:pt idx="951">
                  <c:v>31200.179369879646</c:v>
                </c:pt>
                <c:pt idx="952">
                  <c:v>31202.245014134267</c:v>
                </c:pt>
                <c:pt idx="953">
                  <c:v>31203.622110304012</c:v>
                </c:pt>
                <c:pt idx="954">
                  <c:v>31204.99920647376</c:v>
                </c:pt>
                <c:pt idx="955">
                  <c:v>31206.376302643508</c:v>
                </c:pt>
                <c:pt idx="956">
                  <c:v>31209.130494983001</c:v>
                </c:pt>
                <c:pt idx="957">
                  <c:v>31210.507591152749</c:v>
                </c:pt>
                <c:pt idx="958">
                  <c:v>31215.327427746866</c:v>
                </c:pt>
                <c:pt idx="959">
                  <c:v>31211.196139237622</c:v>
                </c:pt>
                <c:pt idx="960">
                  <c:v>31215.327427746866</c:v>
                </c:pt>
                <c:pt idx="961">
                  <c:v>31216.704523916611</c:v>
                </c:pt>
                <c:pt idx="962">
                  <c:v>31221.524360510728</c:v>
                </c:pt>
                <c:pt idx="963">
                  <c:v>31217.393072001487</c:v>
                </c:pt>
                <c:pt idx="964">
                  <c:v>31220.14726434098</c:v>
                </c:pt>
                <c:pt idx="965">
                  <c:v>31219.458716256107</c:v>
                </c:pt>
                <c:pt idx="966">
                  <c:v>31221.524360510728</c:v>
                </c:pt>
                <c:pt idx="967">
                  <c:v>31222.2129085956</c:v>
                </c:pt>
                <c:pt idx="968">
                  <c:v>31224.278552850221</c:v>
                </c:pt>
                <c:pt idx="969">
                  <c:v>31224.278552850221</c:v>
                </c:pt>
                <c:pt idx="970">
                  <c:v>31224.967100935097</c:v>
                </c:pt>
                <c:pt idx="971">
                  <c:v>31227.032745189717</c:v>
                </c:pt>
                <c:pt idx="972">
                  <c:v>31223.590004765349</c:v>
                </c:pt>
                <c:pt idx="973">
                  <c:v>31227.032745189717</c:v>
                </c:pt>
                <c:pt idx="974">
                  <c:v>31228.409841359466</c:v>
                </c:pt>
                <c:pt idx="975">
                  <c:v>31227.72129327459</c:v>
                </c:pt>
                <c:pt idx="976">
                  <c:v>31229.098389444338</c:v>
                </c:pt>
                <c:pt idx="977">
                  <c:v>31221.524360510728</c:v>
                </c:pt>
                <c:pt idx="978">
                  <c:v>31220.835812425856</c:v>
                </c:pt>
                <c:pt idx="979">
                  <c:v>31224.967100935097</c:v>
                </c:pt>
                <c:pt idx="980">
                  <c:v>31224.967100935097</c:v>
                </c:pt>
                <c:pt idx="981">
                  <c:v>31225.655649019969</c:v>
                </c:pt>
                <c:pt idx="982">
                  <c:v>31224.278552850221</c:v>
                </c:pt>
                <c:pt idx="983">
                  <c:v>31228.409841359466</c:v>
                </c:pt>
                <c:pt idx="984">
                  <c:v>31226.344197104845</c:v>
                </c:pt>
                <c:pt idx="985">
                  <c:v>31226.344197104845</c:v>
                </c:pt>
                <c:pt idx="986">
                  <c:v>31227.72129327459</c:v>
                </c:pt>
                <c:pt idx="987">
                  <c:v>31227.72129327459</c:v>
                </c:pt>
                <c:pt idx="988">
                  <c:v>31229.098389444338</c:v>
                </c:pt>
                <c:pt idx="989">
                  <c:v>31230.475485614086</c:v>
                </c:pt>
                <c:pt idx="990">
                  <c:v>31231.164033698959</c:v>
                </c:pt>
                <c:pt idx="991">
                  <c:v>31232.541129868707</c:v>
                </c:pt>
                <c:pt idx="992">
                  <c:v>31229.78693752921</c:v>
                </c:pt>
                <c:pt idx="993">
                  <c:v>31229.78693752921</c:v>
                </c:pt>
                <c:pt idx="994">
                  <c:v>31229.78693752921</c:v>
                </c:pt>
                <c:pt idx="995">
                  <c:v>31230.475485614086</c:v>
                </c:pt>
                <c:pt idx="996">
                  <c:v>31231.164033698959</c:v>
                </c:pt>
                <c:pt idx="997">
                  <c:v>31232.541129868707</c:v>
                </c:pt>
                <c:pt idx="998">
                  <c:v>31229.78693752921</c:v>
                </c:pt>
                <c:pt idx="999">
                  <c:v>31233.229677953579</c:v>
                </c:pt>
                <c:pt idx="1000">
                  <c:v>31233.918226038455</c:v>
                </c:pt>
                <c:pt idx="1001">
                  <c:v>31235.2953222082</c:v>
                </c:pt>
                <c:pt idx="1002">
                  <c:v>31235.2953222082</c:v>
                </c:pt>
                <c:pt idx="1003">
                  <c:v>31232.541129868707</c:v>
                </c:pt>
                <c:pt idx="1004">
                  <c:v>31233.229677953579</c:v>
                </c:pt>
                <c:pt idx="1005">
                  <c:v>31233.229677953579</c:v>
                </c:pt>
                <c:pt idx="1006">
                  <c:v>31235.983870293076</c:v>
                </c:pt>
                <c:pt idx="1007">
                  <c:v>31238.049514547696</c:v>
                </c:pt>
                <c:pt idx="1008">
                  <c:v>31234.606774123327</c:v>
                </c:pt>
                <c:pt idx="1009">
                  <c:v>31235.2953222082</c:v>
                </c:pt>
                <c:pt idx="1010">
                  <c:v>31240.115158802317</c:v>
                </c:pt>
                <c:pt idx="1011">
                  <c:v>31238.738062632568</c:v>
                </c:pt>
                <c:pt idx="1012">
                  <c:v>31241.492254972065</c:v>
                </c:pt>
                <c:pt idx="1013">
                  <c:v>31238.738062632568</c:v>
                </c:pt>
                <c:pt idx="1014">
                  <c:v>31240.115158802317</c:v>
                </c:pt>
                <c:pt idx="1015">
                  <c:v>31242.180803056937</c:v>
                </c:pt>
                <c:pt idx="1016">
                  <c:v>31242.180803056937</c:v>
                </c:pt>
                <c:pt idx="1017">
                  <c:v>31240.115158802317</c:v>
                </c:pt>
                <c:pt idx="1018">
                  <c:v>31241.492254972065</c:v>
                </c:pt>
                <c:pt idx="1019">
                  <c:v>31242.86935114181</c:v>
                </c:pt>
                <c:pt idx="1020">
                  <c:v>31245.623543481306</c:v>
                </c:pt>
                <c:pt idx="1021">
                  <c:v>31243.557899226686</c:v>
                </c:pt>
                <c:pt idx="1022">
                  <c:v>31243.557899226686</c:v>
                </c:pt>
                <c:pt idx="1023">
                  <c:v>31242.86935114181</c:v>
                </c:pt>
                <c:pt idx="1024">
                  <c:v>31244.246447311558</c:v>
                </c:pt>
                <c:pt idx="1025">
                  <c:v>31245.623543481306</c:v>
                </c:pt>
                <c:pt idx="1026">
                  <c:v>31244.246447311558</c:v>
                </c:pt>
                <c:pt idx="1027">
                  <c:v>31244.93499539643</c:v>
                </c:pt>
                <c:pt idx="1028">
                  <c:v>31248.377735820799</c:v>
                </c:pt>
                <c:pt idx="1029">
                  <c:v>31244.93499539643</c:v>
                </c:pt>
                <c:pt idx="1030">
                  <c:v>31244.246447311558</c:v>
                </c:pt>
                <c:pt idx="1031">
                  <c:v>31245.623543481306</c:v>
                </c:pt>
                <c:pt idx="1032">
                  <c:v>31245.623543481306</c:v>
                </c:pt>
                <c:pt idx="1033">
                  <c:v>31247.000639651054</c:v>
                </c:pt>
                <c:pt idx="1034">
                  <c:v>31244.93499539643</c:v>
                </c:pt>
                <c:pt idx="1035">
                  <c:v>31247.689187735927</c:v>
                </c:pt>
                <c:pt idx="1036">
                  <c:v>31248.377735820799</c:v>
                </c:pt>
                <c:pt idx="1037">
                  <c:v>31244.246447311558</c:v>
                </c:pt>
              </c:numCache>
            </c:numRef>
          </c:val>
        </c:ser>
        <c:dLbls/>
        <c:marker val="1"/>
        <c:axId val="67962368"/>
        <c:axId val="67963904"/>
      </c:lineChart>
      <c:lineChart>
        <c:grouping val="standard"/>
        <c:ser>
          <c:idx val="0"/>
          <c:order val="0"/>
          <c:tx>
            <c:strRef>
              <c:f>Tabelle5!$B$1</c:f>
              <c:strCache>
                <c:ptCount val="1"/>
                <c:pt idx="0">
                  <c:v>Temp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Tabelle5!$B$2:$B$1039</c:f>
              <c:numCache>
                <c:formatCode>0.00</c:formatCode>
                <c:ptCount val="1038"/>
                <c:pt idx="0">
                  <c:v>30.6875</c:v>
                </c:pt>
                <c:pt idx="1">
                  <c:v>31.5</c:v>
                </c:pt>
                <c:pt idx="2">
                  <c:v>31.1875</c:v>
                </c:pt>
                <c:pt idx="3">
                  <c:v>31.0625</c:v>
                </c:pt>
                <c:pt idx="4">
                  <c:v>31</c:v>
                </c:pt>
                <c:pt idx="5">
                  <c:v>30.875</c:v>
                </c:pt>
                <c:pt idx="6">
                  <c:v>30.8125</c:v>
                </c:pt>
                <c:pt idx="7">
                  <c:v>30.75</c:v>
                </c:pt>
                <c:pt idx="8">
                  <c:v>30.75</c:v>
                </c:pt>
                <c:pt idx="9">
                  <c:v>31.1875</c:v>
                </c:pt>
                <c:pt idx="10">
                  <c:v>31.125</c:v>
                </c:pt>
                <c:pt idx="11">
                  <c:v>31.0625</c:v>
                </c:pt>
                <c:pt idx="12">
                  <c:v>31.0625</c:v>
                </c:pt>
                <c:pt idx="13">
                  <c:v>31</c:v>
                </c:pt>
                <c:pt idx="14">
                  <c:v>30.9375</c:v>
                </c:pt>
                <c:pt idx="15">
                  <c:v>30.875</c:v>
                </c:pt>
                <c:pt idx="16">
                  <c:v>30.8125</c:v>
                </c:pt>
                <c:pt idx="17">
                  <c:v>30.75</c:v>
                </c:pt>
                <c:pt idx="18">
                  <c:v>30.75</c:v>
                </c:pt>
                <c:pt idx="19">
                  <c:v>30.6875</c:v>
                </c:pt>
                <c:pt idx="20">
                  <c:v>30.625</c:v>
                </c:pt>
                <c:pt idx="21">
                  <c:v>30.5625</c:v>
                </c:pt>
                <c:pt idx="22">
                  <c:v>30.625</c:v>
                </c:pt>
                <c:pt idx="23">
                  <c:v>30.5</c:v>
                </c:pt>
                <c:pt idx="24">
                  <c:v>30.5</c:v>
                </c:pt>
                <c:pt idx="25">
                  <c:v>30.375</c:v>
                </c:pt>
                <c:pt idx="26">
                  <c:v>30.375</c:v>
                </c:pt>
                <c:pt idx="27">
                  <c:v>30.3125</c:v>
                </c:pt>
                <c:pt idx="28">
                  <c:v>30.3125</c:v>
                </c:pt>
                <c:pt idx="29">
                  <c:v>30.25</c:v>
                </c:pt>
                <c:pt idx="30">
                  <c:v>30.1875</c:v>
                </c:pt>
                <c:pt idx="31">
                  <c:v>30.125</c:v>
                </c:pt>
                <c:pt idx="32">
                  <c:v>30.0625</c:v>
                </c:pt>
                <c:pt idx="33">
                  <c:v>30</c:v>
                </c:pt>
                <c:pt idx="34">
                  <c:v>29.9375</c:v>
                </c:pt>
                <c:pt idx="35">
                  <c:v>29.875</c:v>
                </c:pt>
                <c:pt idx="36">
                  <c:v>29.875</c:v>
                </c:pt>
                <c:pt idx="37">
                  <c:v>29.8125</c:v>
                </c:pt>
                <c:pt idx="38">
                  <c:v>29.75</c:v>
                </c:pt>
                <c:pt idx="39">
                  <c:v>29.6875</c:v>
                </c:pt>
                <c:pt idx="40">
                  <c:v>29.625</c:v>
                </c:pt>
                <c:pt idx="41">
                  <c:v>29.625</c:v>
                </c:pt>
                <c:pt idx="42">
                  <c:v>29.5625</c:v>
                </c:pt>
                <c:pt idx="43">
                  <c:v>29.5</c:v>
                </c:pt>
                <c:pt idx="44">
                  <c:v>29.4375</c:v>
                </c:pt>
                <c:pt idx="45">
                  <c:v>29.375</c:v>
                </c:pt>
                <c:pt idx="46">
                  <c:v>29.3125</c:v>
                </c:pt>
                <c:pt idx="47">
                  <c:v>29.25</c:v>
                </c:pt>
                <c:pt idx="48">
                  <c:v>29.1875</c:v>
                </c:pt>
                <c:pt idx="49">
                  <c:v>29.1875</c:v>
                </c:pt>
                <c:pt idx="50">
                  <c:v>29.125</c:v>
                </c:pt>
                <c:pt idx="51">
                  <c:v>29.0625</c:v>
                </c:pt>
                <c:pt idx="52">
                  <c:v>29</c:v>
                </c:pt>
                <c:pt idx="53">
                  <c:v>28.9375</c:v>
                </c:pt>
                <c:pt idx="54">
                  <c:v>28.875</c:v>
                </c:pt>
                <c:pt idx="55">
                  <c:v>28.8125</c:v>
                </c:pt>
                <c:pt idx="56">
                  <c:v>28.75</c:v>
                </c:pt>
                <c:pt idx="57">
                  <c:v>28.6875</c:v>
                </c:pt>
                <c:pt idx="58">
                  <c:v>28.6875</c:v>
                </c:pt>
                <c:pt idx="59">
                  <c:v>28.625</c:v>
                </c:pt>
                <c:pt idx="60">
                  <c:v>28.5625</c:v>
                </c:pt>
                <c:pt idx="61">
                  <c:v>28.5</c:v>
                </c:pt>
                <c:pt idx="62">
                  <c:v>28.4375</c:v>
                </c:pt>
                <c:pt idx="63">
                  <c:v>28.4375</c:v>
                </c:pt>
                <c:pt idx="64">
                  <c:v>28.375</c:v>
                </c:pt>
                <c:pt idx="65">
                  <c:v>28.3125</c:v>
                </c:pt>
                <c:pt idx="66">
                  <c:v>28.25</c:v>
                </c:pt>
                <c:pt idx="67">
                  <c:v>28.1875</c:v>
                </c:pt>
                <c:pt idx="68">
                  <c:v>28.125</c:v>
                </c:pt>
                <c:pt idx="69">
                  <c:v>28.125</c:v>
                </c:pt>
                <c:pt idx="70">
                  <c:v>28</c:v>
                </c:pt>
                <c:pt idx="71">
                  <c:v>28</c:v>
                </c:pt>
                <c:pt idx="72">
                  <c:v>27.9375</c:v>
                </c:pt>
                <c:pt idx="73">
                  <c:v>27.875</c:v>
                </c:pt>
                <c:pt idx="74">
                  <c:v>27.875</c:v>
                </c:pt>
                <c:pt idx="75">
                  <c:v>27.8125</c:v>
                </c:pt>
                <c:pt idx="76">
                  <c:v>27.75</c:v>
                </c:pt>
                <c:pt idx="77">
                  <c:v>27.75</c:v>
                </c:pt>
                <c:pt idx="78">
                  <c:v>27.625</c:v>
                </c:pt>
                <c:pt idx="79">
                  <c:v>27.625</c:v>
                </c:pt>
                <c:pt idx="80">
                  <c:v>27.5625</c:v>
                </c:pt>
                <c:pt idx="81">
                  <c:v>27.625</c:v>
                </c:pt>
                <c:pt idx="82">
                  <c:v>27.5625</c:v>
                </c:pt>
                <c:pt idx="83">
                  <c:v>27.5</c:v>
                </c:pt>
                <c:pt idx="84">
                  <c:v>27.4375</c:v>
                </c:pt>
                <c:pt idx="85">
                  <c:v>27.375</c:v>
                </c:pt>
                <c:pt idx="86">
                  <c:v>27.3125</c:v>
                </c:pt>
                <c:pt idx="87">
                  <c:v>27.25</c:v>
                </c:pt>
                <c:pt idx="88">
                  <c:v>27.25</c:v>
                </c:pt>
                <c:pt idx="89">
                  <c:v>27.1875</c:v>
                </c:pt>
                <c:pt idx="90">
                  <c:v>27.125</c:v>
                </c:pt>
                <c:pt idx="91">
                  <c:v>27.0625</c:v>
                </c:pt>
                <c:pt idx="92">
                  <c:v>27.0625</c:v>
                </c:pt>
                <c:pt idx="93">
                  <c:v>27</c:v>
                </c:pt>
                <c:pt idx="94">
                  <c:v>27</c:v>
                </c:pt>
                <c:pt idx="95">
                  <c:v>26.9375</c:v>
                </c:pt>
                <c:pt idx="96">
                  <c:v>26.875</c:v>
                </c:pt>
                <c:pt idx="97">
                  <c:v>26.8125</c:v>
                </c:pt>
                <c:pt idx="98">
                  <c:v>26.75</c:v>
                </c:pt>
                <c:pt idx="99">
                  <c:v>26.6875</c:v>
                </c:pt>
                <c:pt idx="100">
                  <c:v>26.6875</c:v>
                </c:pt>
                <c:pt idx="101">
                  <c:v>26.625</c:v>
                </c:pt>
                <c:pt idx="102">
                  <c:v>26.625</c:v>
                </c:pt>
                <c:pt idx="103">
                  <c:v>26.5625</c:v>
                </c:pt>
                <c:pt idx="104">
                  <c:v>26.5</c:v>
                </c:pt>
                <c:pt idx="105">
                  <c:v>26.5</c:v>
                </c:pt>
                <c:pt idx="106">
                  <c:v>26.4375</c:v>
                </c:pt>
                <c:pt idx="107">
                  <c:v>26.375</c:v>
                </c:pt>
                <c:pt idx="108">
                  <c:v>26.375</c:v>
                </c:pt>
                <c:pt idx="109">
                  <c:v>26.3125</c:v>
                </c:pt>
                <c:pt idx="110">
                  <c:v>26.25</c:v>
                </c:pt>
                <c:pt idx="111">
                  <c:v>26.25</c:v>
                </c:pt>
                <c:pt idx="112">
                  <c:v>26.1875</c:v>
                </c:pt>
                <c:pt idx="113">
                  <c:v>26.1875</c:v>
                </c:pt>
                <c:pt idx="114">
                  <c:v>26.125</c:v>
                </c:pt>
                <c:pt idx="115">
                  <c:v>26.0625</c:v>
                </c:pt>
                <c:pt idx="116">
                  <c:v>26.0625</c:v>
                </c:pt>
                <c:pt idx="117">
                  <c:v>26</c:v>
                </c:pt>
                <c:pt idx="118">
                  <c:v>26</c:v>
                </c:pt>
                <c:pt idx="119">
                  <c:v>25.9375</c:v>
                </c:pt>
                <c:pt idx="120">
                  <c:v>25.875</c:v>
                </c:pt>
                <c:pt idx="121">
                  <c:v>25.875</c:v>
                </c:pt>
                <c:pt idx="122">
                  <c:v>25.8125</c:v>
                </c:pt>
                <c:pt idx="123">
                  <c:v>25.8125</c:v>
                </c:pt>
                <c:pt idx="124">
                  <c:v>25.75</c:v>
                </c:pt>
                <c:pt idx="125">
                  <c:v>25.75</c:v>
                </c:pt>
                <c:pt idx="126">
                  <c:v>25.6875</c:v>
                </c:pt>
                <c:pt idx="127">
                  <c:v>25.6875</c:v>
                </c:pt>
                <c:pt idx="128">
                  <c:v>25.625</c:v>
                </c:pt>
                <c:pt idx="129">
                  <c:v>25.625</c:v>
                </c:pt>
                <c:pt idx="130">
                  <c:v>25.5625</c:v>
                </c:pt>
                <c:pt idx="131">
                  <c:v>25.5625</c:v>
                </c:pt>
                <c:pt idx="132">
                  <c:v>25.5</c:v>
                </c:pt>
                <c:pt idx="133">
                  <c:v>25.5</c:v>
                </c:pt>
                <c:pt idx="134">
                  <c:v>25.4375</c:v>
                </c:pt>
                <c:pt idx="135">
                  <c:v>25.375</c:v>
                </c:pt>
                <c:pt idx="136">
                  <c:v>25.375</c:v>
                </c:pt>
                <c:pt idx="137">
                  <c:v>25.375</c:v>
                </c:pt>
                <c:pt idx="138">
                  <c:v>25.3125</c:v>
                </c:pt>
                <c:pt idx="139">
                  <c:v>25.3125</c:v>
                </c:pt>
                <c:pt idx="140">
                  <c:v>25.25</c:v>
                </c:pt>
                <c:pt idx="141">
                  <c:v>25.1875</c:v>
                </c:pt>
                <c:pt idx="142">
                  <c:v>25.1875</c:v>
                </c:pt>
                <c:pt idx="143">
                  <c:v>25.1875</c:v>
                </c:pt>
                <c:pt idx="144">
                  <c:v>25.125</c:v>
                </c:pt>
                <c:pt idx="145">
                  <c:v>25.0625</c:v>
                </c:pt>
                <c:pt idx="146">
                  <c:v>25.0625</c:v>
                </c:pt>
                <c:pt idx="147">
                  <c:v>25.0625</c:v>
                </c:pt>
                <c:pt idx="148">
                  <c:v>25</c:v>
                </c:pt>
                <c:pt idx="149">
                  <c:v>24.9375</c:v>
                </c:pt>
                <c:pt idx="150">
                  <c:v>24.9375</c:v>
                </c:pt>
                <c:pt idx="151">
                  <c:v>24.875</c:v>
                </c:pt>
                <c:pt idx="152">
                  <c:v>24.875</c:v>
                </c:pt>
                <c:pt idx="153">
                  <c:v>24.875</c:v>
                </c:pt>
                <c:pt idx="154">
                  <c:v>24.8125</c:v>
                </c:pt>
                <c:pt idx="155">
                  <c:v>24.8125</c:v>
                </c:pt>
                <c:pt idx="156">
                  <c:v>24.8125</c:v>
                </c:pt>
                <c:pt idx="157">
                  <c:v>24.75</c:v>
                </c:pt>
                <c:pt idx="158">
                  <c:v>24.6875</c:v>
                </c:pt>
                <c:pt idx="159">
                  <c:v>24.6875</c:v>
                </c:pt>
                <c:pt idx="160">
                  <c:v>24.6875</c:v>
                </c:pt>
                <c:pt idx="161">
                  <c:v>24.625</c:v>
                </c:pt>
                <c:pt idx="162">
                  <c:v>24.625</c:v>
                </c:pt>
                <c:pt idx="163">
                  <c:v>24.5625</c:v>
                </c:pt>
                <c:pt idx="164">
                  <c:v>24.5625</c:v>
                </c:pt>
                <c:pt idx="165">
                  <c:v>24.5625</c:v>
                </c:pt>
                <c:pt idx="166">
                  <c:v>24.5</c:v>
                </c:pt>
                <c:pt idx="167">
                  <c:v>24.5</c:v>
                </c:pt>
                <c:pt idx="168">
                  <c:v>24.4375</c:v>
                </c:pt>
                <c:pt idx="169">
                  <c:v>24.4375</c:v>
                </c:pt>
                <c:pt idx="170">
                  <c:v>24.375</c:v>
                </c:pt>
                <c:pt idx="171">
                  <c:v>24.375</c:v>
                </c:pt>
                <c:pt idx="172">
                  <c:v>24.3125</c:v>
                </c:pt>
                <c:pt idx="173">
                  <c:v>24.3125</c:v>
                </c:pt>
                <c:pt idx="174">
                  <c:v>24.3125</c:v>
                </c:pt>
                <c:pt idx="175">
                  <c:v>24.25</c:v>
                </c:pt>
                <c:pt idx="176">
                  <c:v>24.25</c:v>
                </c:pt>
                <c:pt idx="177">
                  <c:v>24.1875</c:v>
                </c:pt>
                <c:pt idx="178">
                  <c:v>24.1875</c:v>
                </c:pt>
                <c:pt idx="179">
                  <c:v>24.1875</c:v>
                </c:pt>
                <c:pt idx="180">
                  <c:v>24.1875</c:v>
                </c:pt>
                <c:pt idx="181">
                  <c:v>24.125</c:v>
                </c:pt>
                <c:pt idx="182">
                  <c:v>24.125</c:v>
                </c:pt>
                <c:pt idx="183">
                  <c:v>24.0625</c:v>
                </c:pt>
                <c:pt idx="184">
                  <c:v>24.0625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24</c:v>
                </c:pt>
                <c:pt idx="189">
                  <c:v>23.9375</c:v>
                </c:pt>
                <c:pt idx="190">
                  <c:v>23.875</c:v>
                </c:pt>
                <c:pt idx="191">
                  <c:v>23.875</c:v>
                </c:pt>
                <c:pt idx="192">
                  <c:v>23.875</c:v>
                </c:pt>
                <c:pt idx="193">
                  <c:v>23.875</c:v>
                </c:pt>
                <c:pt idx="194">
                  <c:v>23.8125</c:v>
                </c:pt>
                <c:pt idx="195">
                  <c:v>23.8125</c:v>
                </c:pt>
                <c:pt idx="196">
                  <c:v>23.8125</c:v>
                </c:pt>
                <c:pt idx="197">
                  <c:v>23.75</c:v>
                </c:pt>
                <c:pt idx="198">
                  <c:v>23.75</c:v>
                </c:pt>
                <c:pt idx="199">
                  <c:v>23.6875</c:v>
                </c:pt>
                <c:pt idx="200">
                  <c:v>23.75</c:v>
                </c:pt>
                <c:pt idx="201">
                  <c:v>23.6875</c:v>
                </c:pt>
                <c:pt idx="202">
                  <c:v>23.6875</c:v>
                </c:pt>
                <c:pt idx="203">
                  <c:v>23.625</c:v>
                </c:pt>
                <c:pt idx="204">
                  <c:v>23.625</c:v>
                </c:pt>
                <c:pt idx="205">
                  <c:v>23.625</c:v>
                </c:pt>
                <c:pt idx="206">
                  <c:v>23.5625</c:v>
                </c:pt>
                <c:pt idx="207">
                  <c:v>23.5</c:v>
                </c:pt>
                <c:pt idx="208">
                  <c:v>23.5625</c:v>
                </c:pt>
                <c:pt idx="209">
                  <c:v>23.5625</c:v>
                </c:pt>
                <c:pt idx="210">
                  <c:v>23.5</c:v>
                </c:pt>
                <c:pt idx="211">
                  <c:v>23.5</c:v>
                </c:pt>
                <c:pt idx="212">
                  <c:v>23.4375</c:v>
                </c:pt>
                <c:pt idx="213">
                  <c:v>23.4375</c:v>
                </c:pt>
                <c:pt idx="214">
                  <c:v>23.375</c:v>
                </c:pt>
                <c:pt idx="215">
                  <c:v>23.375</c:v>
                </c:pt>
                <c:pt idx="216">
                  <c:v>23.375</c:v>
                </c:pt>
                <c:pt idx="217">
                  <c:v>23.375</c:v>
                </c:pt>
                <c:pt idx="218">
                  <c:v>23.3125</c:v>
                </c:pt>
                <c:pt idx="219">
                  <c:v>23.3125</c:v>
                </c:pt>
                <c:pt idx="220">
                  <c:v>23.3125</c:v>
                </c:pt>
                <c:pt idx="221">
                  <c:v>23.25</c:v>
                </c:pt>
                <c:pt idx="222">
                  <c:v>23.25</c:v>
                </c:pt>
                <c:pt idx="223">
                  <c:v>23.25</c:v>
                </c:pt>
                <c:pt idx="224">
                  <c:v>23.1875</c:v>
                </c:pt>
                <c:pt idx="225">
                  <c:v>23.1875</c:v>
                </c:pt>
                <c:pt idx="226">
                  <c:v>23.1875</c:v>
                </c:pt>
                <c:pt idx="227">
                  <c:v>23.1875</c:v>
                </c:pt>
                <c:pt idx="228">
                  <c:v>23.125</c:v>
                </c:pt>
                <c:pt idx="229">
                  <c:v>23.125</c:v>
                </c:pt>
                <c:pt idx="230">
                  <c:v>23.0625</c:v>
                </c:pt>
                <c:pt idx="231">
                  <c:v>23.0625</c:v>
                </c:pt>
                <c:pt idx="232">
                  <c:v>23.125</c:v>
                </c:pt>
                <c:pt idx="233">
                  <c:v>23.0625</c:v>
                </c:pt>
                <c:pt idx="234">
                  <c:v>23.0625</c:v>
                </c:pt>
                <c:pt idx="235">
                  <c:v>23</c:v>
                </c:pt>
                <c:pt idx="236">
                  <c:v>23</c:v>
                </c:pt>
                <c:pt idx="237">
                  <c:v>23</c:v>
                </c:pt>
                <c:pt idx="238">
                  <c:v>23</c:v>
                </c:pt>
                <c:pt idx="239">
                  <c:v>22.9375</c:v>
                </c:pt>
                <c:pt idx="240">
                  <c:v>22.9375</c:v>
                </c:pt>
                <c:pt idx="241">
                  <c:v>22.9375</c:v>
                </c:pt>
                <c:pt idx="242">
                  <c:v>22.9375</c:v>
                </c:pt>
                <c:pt idx="243">
                  <c:v>22.875</c:v>
                </c:pt>
                <c:pt idx="244">
                  <c:v>22.875</c:v>
                </c:pt>
                <c:pt idx="245">
                  <c:v>22.875</c:v>
                </c:pt>
                <c:pt idx="246">
                  <c:v>22.875</c:v>
                </c:pt>
                <c:pt idx="247">
                  <c:v>22.8125</c:v>
                </c:pt>
                <c:pt idx="248">
                  <c:v>22.8125</c:v>
                </c:pt>
                <c:pt idx="249">
                  <c:v>22.8125</c:v>
                </c:pt>
                <c:pt idx="250">
                  <c:v>22.75</c:v>
                </c:pt>
                <c:pt idx="251">
                  <c:v>22.8125</c:v>
                </c:pt>
                <c:pt idx="252">
                  <c:v>22.75</c:v>
                </c:pt>
                <c:pt idx="253">
                  <c:v>22.6875</c:v>
                </c:pt>
                <c:pt idx="254">
                  <c:v>22.6875</c:v>
                </c:pt>
                <c:pt idx="255">
                  <c:v>22.6875</c:v>
                </c:pt>
                <c:pt idx="256">
                  <c:v>22.6875</c:v>
                </c:pt>
                <c:pt idx="257">
                  <c:v>22.6875</c:v>
                </c:pt>
                <c:pt idx="258">
                  <c:v>22.6875</c:v>
                </c:pt>
                <c:pt idx="259">
                  <c:v>22.625</c:v>
                </c:pt>
                <c:pt idx="260">
                  <c:v>22.625</c:v>
                </c:pt>
                <c:pt idx="261">
                  <c:v>22.625</c:v>
                </c:pt>
                <c:pt idx="262">
                  <c:v>22.5625</c:v>
                </c:pt>
                <c:pt idx="263">
                  <c:v>22.5625</c:v>
                </c:pt>
                <c:pt idx="264">
                  <c:v>22.5625</c:v>
                </c:pt>
                <c:pt idx="265">
                  <c:v>22.5625</c:v>
                </c:pt>
                <c:pt idx="266">
                  <c:v>22.5625</c:v>
                </c:pt>
                <c:pt idx="267">
                  <c:v>22.5</c:v>
                </c:pt>
                <c:pt idx="268">
                  <c:v>22.5</c:v>
                </c:pt>
                <c:pt idx="269">
                  <c:v>22.5</c:v>
                </c:pt>
                <c:pt idx="270">
                  <c:v>22.5</c:v>
                </c:pt>
                <c:pt idx="271">
                  <c:v>22.4375</c:v>
                </c:pt>
                <c:pt idx="272">
                  <c:v>22.4375</c:v>
                </c:pt>
                <c:pt idx="273">
                  <c:v>22.4375</c:v>
                </c:pt>
                <c:pt idx="274">
                  <c:v>22.4375</c:v>
                </c:pt>
                <c:pt idx="275">
                  <c:v>22.4375</c:v>
                </c:pt>
                <c:pt idx="276">
                  <c:v>22.375</c:v>
                </c:pt>
                <c:pt idx="277">
                  <c:v>22.375</c:v>
                </c:pt>
                <c:pt idx="278">
                  <c:v>22.375</c:v>
                </c:pt>
                <c:pt idx="279">
                  <c:v>22.375</c:v>
                </c:pt>
                <c:pt idx="280">
                  <c:v>22.375</c:v>
                </c:pt>
                <c:pt idx="281">
                  <c:v>22.3125</c:v>
                </c:pt>
                <c:pt idx="282">
                  <c:v>22.3125</c:v>
                </c:pt>
                <c:pt idx="283">
                  <c:v>22.3125</c:v>
                </c:pt>
                <c:pt idx="284">
                  <c:v>22.3125</c:v>
                </c:pt>
                <c:pt idx="285">
                  <c:v>22.25</c:v>
                </c:pt>
                <c:pt idx="286">
                  <c:v>22.25</c:v>
                </c:pt>
                <c:pt idx="287">
                  <c:v>22.25</c:v>
                </c:pt>
                <c:pt idx="288">
                  <c:v>22.25</c:v>
                </c:pt>
                <c:pt idx="289">
                  <c:v>22.1875</c:v>
                </c:pt>
                <c:pt idx="290">
                  <c:v>22.1875</c:v>
                </c:pt>
                <c:pt idx="291">
                  <c:v>22.1875</c:v>
                </c:pt>
                <c:pt idx="292">
                  <c:v>22.1875</c:v>
                </c:pt>
                <c:pt idx="293">
                  <c:v>22.1875</c:v>
                </c:pt>
                <c:pt idx="294">
                  <c:v>22.1875</c:v>
                </c:pt>
                <c:pt idx="295">
                  <c:v>22.125</c:v>
                </c:pt>
                <c:pt idx="296">
                  <c:v>22.125</c:v>
                </c:pt>
                <c:pt idx="297">
                  <c:v>22.125</c:v>
                </c:pt>
                <c:pt idx="298">
                  <c:v>22.125</c:v>
                </c:pt>
                <c:pt idx="299">
                  <c:v>22.0625</c:v>
                </c:pt>
                <c:pt idx="300">
                  <c:v>22.125</c:v>
                </c:pt>
                <c:pt idx="301">
                  <c:v>22.0625</c:v>
                </c:pt>
                <c:pt idx="302">
                  <c:v>22.0625</c:v>
                </c:pt>
                <c:pt idx="303">
                  <c:v>22.0625</c:v>
                </c:pt>
                <c:pt idx="304">
                  <c:v>22.0625</c:v>
                </c:pt>
                <c:pt idx="305">
                  <c:v>22.0625</c:v>
                </c:pt>
                <c:pt idx="306">
                  <c:v>22</c:v>
                </c:pt>
                <c:pt idx="307">
                  <c:v>22</c:v>
                </c:pt>
                <c:pt idx="308">
                  <c:v>22</c:v>
                </c:pt>
                <c:pt idx="309">
                  <c:v>22</c:v>
                </c:pt>
                <c:pt idx="310">
                  <c:v>21.9375</c:v>
                </c:pt>
                <c:pt idx="311">
                  <c:v>21.9375</c:v>
                </c:pt>
                <c:pt idx="312">
                  <c:v>21.9375</c:v>
                </c:pt>
                <c:pt idx="313">
                  <c:v>21.9375</c:v>
                </c:pt>
                <c:pt idx="314">
                  <c:v>21.9375</c:v>
                </c:pt>
                <c:pt idx="315">
                  <c:v>21.9375</c:v>
                </c:pt>
                <c:pt idx="316">
                  <c:v>21.9375</c:v>
                </c:pt>
                <c:pt idx="317">
                  <c:v>21.875</c:v>
                </c:pt>
                <c:pt idx="318">
                  <c:v>21.875</c:v>
                </c:pt>
                <c:pt idx="319">
                  <c:v>21.875</c:v>
                </c:pt>
                <c:pt idx="320">
                  <c:v>21.875</c:v>
                </c:pt>
                <c:pt idx="321">
                  <c:v>21.8125</c:v>
                </c:pt>
                <c:pt idx="322">
                  <c:v>21.8125</c:v>
                </c:pt>
                <c:pt idx="323">
                  <c:v>21.8125</c:v>
                </c:pt>
                <c:pt idx="324">
                  <c:v>21.8125</c:v>
                </c:pt>
                <c:pt idx="325">
                  <c:v>21.75</c:v>
                </c:pt>
                <c:pt idx="326">
                  <c:v>21.8125</c:v>
                </c:pt>
                <c:pt idx="327">
                  <c:v>21.75</c:v>
                </c:pt>
                <c:pt idx="328">
                  <c:v>21.75</c:v>
                </c:pt>
                <c:pt idx="329">
                  <c:v>21.75</c:v>
                </c:pt>
                <c:pt idx="330">
                  <c:v>21.75</c:v>
                </c:pt>
                <c:pt idx="331">
                  <c:v>21.75</c:v>
                </c:pt>
                <c:pt idx="332">
                  <c:v>21.6875</c:v>
                </c:pt>
                <c:pt idx="333">
                  <c:v>21.75</c:v>
                </c:pt>
                <c:pt idx="334">
                  <c:v>21.6875</c:v>
                </c:pt>
                <c:pt idx="335">
                  <c:v>21.6875</c:v>
                </c:pt>
                <c:pt idx="336">
                  <c:v>21.6875</c:v>
                </c:pt>
                <c:pt idx="337">
                  <c:v>21.6875</c:v>
                </c:pt>
                <c:pt idx="338">
                  <c:v>21.6875</c:v>
                </c:pt>
                <c:pt idx="339">
                  <c:v>21.6875</c:v>
                </c:pt>
                <c:pt idx="340">
                  <c:v>21.625</c:v>
                </c:pt>
                <c:pt idx="341">
                  <c:v>21.625</c:v>
                </c:pt>
                <c:pt idx="342">
                  <c:v>21.5625</c:v>
                </c:pt>
                <c:pt idx="343">
                  <c:v>21.625</c:v>
                </c:pt>
                <c:pt idx="344">
                  <c:v>21.625</c:v>
                </c:pt>
                <c:pt idx="345">
                  <c:v>21.5625</c:v>
                </c:pt>
                <c:pt idx="346">
                  <c:v>21.5625</c:v>
                </c:pt>
                <c:pt idx="347">
                  <c:v>21.5625</c:v>
                </c:pt>
                <c:pt idx="348">
                  <c:v>21.5625</c:v>
                </c:pt>
                <c:pt idx="349">
                  <c:v>21.5625</c:v>
                </c:pt>
                <c:pt idx="350">
                  <c:v>21.5625</c:v>
                </c:pt>
                <c:pt idx="351">
                  <c:v>21.5</c:v>
                </c:pt>
                <c:pt idx="352">
                  <c:v>21.5</c:v>
                </c:pt>
                <c:pt idx="353">
                  <c:v>21.5</c:v>
                </c:pt>
                <c:pt idx="354">
                  <c:v>21.5</c:v>
                </c:pt>
                <c:pt idx="355">
                  <c:v>21.5</c:v>
                </c:pt>
                <c:pt idx="356">
                  <c:v>21.5</c:v>
                </c:pt>
                <c:pt idx="357">
                  <c:v>21.4375</c:v>
                </c:pt>
                <c:pt idx="358">
                  <c:v>21.4375</c:v>
                </c:pt>
                <c:pt idx="359">
                  <c:v>21.4375</c:v>
                </c:pt>
                <c:pt idx="360">
                  <c:v>21.4375</c:v>
                </c:pt>
                <c:pt idx="361">
                  <c:v>21.4375</c:v>
                </c:pt>
                <c:pt idx="362">
                  <c:v>21.4375</c:v>
                </c:pt>
                <c:pt idx="363">
                  <c:v>21.375</c:v>
                </c:pt>
                <c:pt idx="364">
                  <c:v>21.4375</c:v>
                </c:pt>
                <c:pt idx="365">
                  <c:v>21.4375</c:v>
                </c:pt>
                <c:pt idx="366">
                  <c:v>21.375</c:v>
                </c:pt>
                <c:pt idx="367">
                  <c:v>21.375</c:v>
                </c:pt>
                <c:pt idx="368">
                  <c:v>21.375</c:v>
                </c:pt>
                <c:pt idx="369">
                  <c:v>21.375</c:v>
                </c:pt>
                <c:pt idx="370">
                  <c:v>21.375</c:v>
                </c:pt>
                <c:pt idx="371">
                  <c:v>21.3125</c:v>
                </c:pt>
                <c:pt idx="372">
                  <c:v>21.3125</c:v>
                </c:pt>
                <c:pt idx="373">
                  <c:v>21.3125</c:v>
                </c:pt>
                <c:pt idx="374">
                  <c:v>21.3125</c:v>
                </c:pt>
                <c:pt idx="375">
                  <c:v>21.3125</c:v>
                </c:pt>
                <c:pt idx="376">
                  <c:v>21.3125</c:v>
                </c:pt>
                <c:pt idx="377">
                  <c:v>21.3125</c:v>
                </c:pt>
                <c:pt idx="378">
                  <c:v>21.25</c:v>
                </c:pt>
                <c:pt idx="379">
                  <c:v>21.25</c:v>
                </c:pt>
                <c:pt idx="380">
                  <c:v>21.25</c:v>
                </c:pt>
                <c:pt idx="381">
                  <c:v>21.25</c:v>
                </c:pt>
                <c:pt idx="382">
                  <c:v>21.25</c:v>
                </c:pt>
                <c:pt idx="383">
                  <c:v>21.25</c:v>
                </c:pt>
                <c:pt idx="384">
                  <c:v>21.25</c:v>
                </c:pt>
                <c:pt idx="385">
                  <c:v>21.25</c:v>
                </c:pt>
                <c:pt idx="386">
                  <c:v>21.1875</c:v>
                </c:pt>
                <c:pt idx="387">
                  <c:v>21.1875</c:v>
                </c:pt>
                <c:pt idx="388">
                  <c:v>21.1875</c:v>
                </c:pt>
                <c:pt idx="389">
                  <c:v>21.1875</c:v>
                </c:pt>
                <c:pt idx="390">
                  <c:v>21.1875</c:v>
                </c:pt>
                <c:pt idx="391">
                  <c:v>21.1875</c:v>
                </c:pt>
                <c:pt idx="392">
                  <c:v>21.1875</c:v>
                </c:pt>
                <c:pt idx="393">
                  <c:v>21.1875</c:v>
                </c:pt>
                <c:pt idx="394">
                  <c:v>21.125</c:v>
                </c:pt>
                <c:pt idx="395">
                  <c:v>21.125</c:v>
                </c:pt>
                <c:pt idx="396">
                  <c:v>21.125</c:v>
                </c:pt>
                <c:pt idx="397">
                  <c:v>21.125</c:v>
                </c:pt>
                <c:pt idx="398">
                  <c:v>21.125</c:v>
                </c:pt>
                <c:pt idx="399">
                  <c:v>21.125</c:v>
                </c:pt>
                <c:pt idx="400">
                  <c:v>21.125</c:v>
                </c:pt>
                <c:pt idx="401">
                  <c:v>21.0625</c:v>
                </c:pt>
                <c:pt idx="402">
                  <c:v>21.0625</c:v>
                </c:pt>
                <c:pt idx="403">
                  <c:v>21.0625</c:v>
                </c:pt>
                <c:pt idx="404">
                  <c:v>21.0625</c:v>
                </c:pt>
                <c:pt idx="405">
                  <c:v>21.0625</c:v>
                </c:pt>
                <c:pt idx="406">
                  <c:v>21.0625</c:v>
                </c:pt>
                <c:pt idx="407">
                  <c:v>21.0625</c:v>
                </c:pt>
                <c:pt idx="408">
                  <c:v>21</c:v>
                </c:pt>
                <c:pt idx="409">
                  <c:v>21</c:v>
                </c:pt>
                <c:pt idx="410">
                  <c:v>21</c:v>
                </c:pt>
                <c:pt idx="411">
                  <c:v>21</c:v>
                </c:pt>
                <c:pt idx="412">
                  <c:v>21</c:v>
                </c:pt>
                <c:pt idx="413">
                  <c:v>21</c:v>
                </c:pt>
                <c:pt idx="414">
                  <c:v>21</c:v>
                </c:pt>
                <c:pt idx="415">
                  <c:v>21</c:v>
                </c:pt>
                <c:pt idx="416">
                  <c:v>20.9375</c:v>
                </c:pt>
                <c:pt idx="417">
                  <c:v>20.9375</c:v>
                </c:pt>
                <c:pt idx="418">
                  <c:v>20.9375</c:v>
                </c:pt>
                <c:pt idx="419">
                  <c:v>20.9375</c:v>
                </c:pt>
                <c:pt idx="420">
                  <c:v>20.9375</c:v>
                </c:pt>
                <c:pt idx="421">
                  <c:v>20.9375</c:v>
                </c:pt>
                <c:pt idx="422">
                  <c:v>20.9375</c:v>
                </c:pt>
                <c:pt idx="423">
                  <c:v>20.9375</c:v>
                </c:pt>
                <c:pt idx="424">
                  <c:v>20.875</c:v>
                </c:pt>
                <c:pt idx="425">
                  <c:v>20.9375</c:v>
                </c:pt>
                <c:pt idx="426">
                  <c:v>20.9375</c:v>
                </c:pt>
                <c:pt idx="427">
                  <c:v>20.875</c:v>
                </c:pt>
                <c:pt idx="428">
                  <c:v>20.875</c:v>
                </c:pt>
                <c:pt idx="429">
                  <c:v>20.875</c:v>
                </c:pt>
                <c:pt idx="430">
                  <c:v>20.875</c:v>
                </c:pt>
                <c:pt idx="431">
                  <c:v>20.875</c:v>
                </c:pt>
                <c:pt idx="432">
                  <c:v>20.875</c:v>
                </c:pt>
                <c:pt idx="433">
                  <c:v>20.875</c:v>
                </c:pt>
                <c:pt idx="434">
                  <c:v>20.875</c:v>
                </c:pt>
                <c:pt idx="435">
                  <c:v>20.8125</c:v>
                </c:pt>
                <c:pt idx="436">
                  <c:v>20.8125</c:v>
                </c:pt>
                <c:pt idx="437">
                  <c:v>20.8125</c:v>
                </c:pt>
                <c:pt idx="438">
                  <c:v>20.8125</c:v>
                </c:pt>
                <c:pt idx="439">
                  <c:v>20.8125</c:v>
                </c:pt>
                <c:pt idx="440">
                  <c:v>20.8125</c:v>
                </c:pt>
                <c:pt idx="441">
                  <c:v>20.8125</c:v>
                </c:pt>
                <c:pt idx="442">
                  <c:v>20.8125</c:v>
                </c:pt>
                <c:pt idx="443">
                  <c:v>20.8125</c:v>
                </c:pt>
                <c:pt idx="444">
                  <c:v>20.8125</c:v>
                </c:pt>
                <c:pt idx="445">
                  <c:v>20.8125</c:v>
                </c:pt>
                <c:pt idx="446">
                  <c:v>20.75</c:v>
                </c:pt>
                <c:pt idx="447">
                  <c:v>20.75</c:v>
                </c:pt>
                <c:pt idx="448">
                  <c:v>20.75</c:v>
                </c:pt>
                <c:pt idx="449">
                  <c:v>20.75</c:v>
                </c:pt>
                <c:pt idx="450">
                  <c:v>20.75</c:v>
                </c:pt>
                <c:pt idx="451">
                  <c:v>20.75</c:v>
                </c:pt>
                <c:pt idx="452">
                  <c:v>20.75</c:v>
                </c:pt>
                <c:pt idx="453">
                  <c:v>20.75</c:v>
                </c:pt>
                <c:pt idx="454">
                  <c:v>20.75</c:v>
                </c:pt>
                <c:pt idx="455">
                  <c:v>20.6875</c:v>
                </c:pt>
                <c:pt idx="456">
                  <c:v>20.6875</c:v>
                </c:pt>
                <c:pt idx="457">
                  <c:v>20.6875</c:v>
                </c:pt>
                <c:pt idx="458">
                  <c:v>20.6875</c:v>
                </c:pt>
                <c:pt idx="459">
                  <c:v>20.6875</c:v>
                </c:pt>
                <c:pt idx="460">
                  <c:v>20.6875</c:v>
                </c:pt>
                <c:pt idx="461">
                  <c:v>20.6875</c:v>
                </c:pt>
                <c:pt idx="462">
                  <c:v>20.6875</c:v>
                </c:pt>
                <c:pt idx="463">
                  <c:v>20.625</c:v>
                </c:pt>
                <c:pt idx="464">
                  <c:v>20.6875</c:v>
                </c:pt>
                <c:pt idx="465">
                  <c:v>20.625</c:v>
                </c:pt>
                <c:pt idx="466">
                  <c:v>20.625</c:v>
                </c:pt>
                <c:pt idx="467">
                  <c:v>20.6875</c:v>
                </c:pt>
                <c:pt idx="468">
                  <c:v>20.6875</c:v>
                </c:pt>
                <c:pt idx="469">
                  <c:v>20.625</c:v>
                </c:pt>
                <c:pt idx="470">
                  <c:v>20.625</c:v>
                </c:pt>
                <c:pt idx="471">
                  <c:v>20.625</c:v>
                </c:pt>
                <c:pt idx="472">
                  <c:v>20.625</c:v>
                </c:pt>
                <c:pt idx="473">
                  <c:v>20.5625</c:v>
                </c:pt>
                <c:pt idx="474">
                  <c:v>20.625</c:v>
                </c:pt>
                <c:pt idx="475">
                  <c:v>20.625</c:v>
                </c:pt>
                <c:pt idx="476">
                  <c:v>20.5625</c:v>
                </c:pt>
                <c:pt idx="477">
                  <c:v>20.5625</c:v>
                </c:pt>
                <c:pt idx="478">
                  <c:v>20.5625</c:v>
                </c:pt>
                <c:pt idx="479">
                  <c:v>20.5625</c:v>
                </c:pt>
                <c:pt idx="480">
                  <c:v>20.5625</c:v>
                </c:pt>
                <c:pt idx="481">
                  <c:v>20.5625</c:v>
                </c:pt>
                <c:pt idx="482">
                  <c:v>20.5625</c:v>
                </c:pt>
                <c:pt idx="483">
                  <c:v>20.5625</c:v>
                </c:pt>
                <c:pt idx="484">
                  <c:v>20.5625</c:v>
                </c:pt>
                <c:pt idx="485">
                  <c:v>20.5</c:v>
                </c:pt>
                <c:pt idx="486">
                  <c:v>20.5</c:v>
                </c:pt>
                <c:pt idx="487">
                  <c:v>20.5</c:v>
                </c:pt>
                <c:pt idx="488">
                  <c:v>20.5</c:v>
                </c:pt>
                <c:pt idx="489">
                  <c:v>20.5</c:v>
                </c:pt>
                <c:pt idx="490">
                  <c:v>20.5</c:v>
                </c:pt>
                <c:pt idx="491">
                  <c:v>20.5</c:v>
                </c:pt>
                <c:pt idx="492">
                  <c:v>20.5</c:v>
                </c:pt>
                <c:pt idx="493">
                  <c:v>20.5</c:v>
                </c:pt>
                <c:pt idx="494">
                  <c:v>20.4375</c:v>
                </c:pt>
                <c:pt idx="495">
                  <c:v>20.4375</c:v>
                </c:pt>
                <c:pt idx="496">
                  <c:v>20.4375</c:v>
                </c:pt>
                <c:pt idx="497">
                  <c:v>20.4375</c:v>
                </c:pt>
                <c:pt idx="498">
                  <c:v>20.5</c:v>
                </c:pt>
                <c:pt idx="499">
                  <c:v>20.4375</c:v>
                </c:pt>
                <c:pt idx="500">
                  <c:v>20.4375</c:v>
                </c:pt>
                <c:pt idx="501">
                  <c:v>20.4375</c:v>
                </c:pt>
                <c:pt idx="502">
                  <c:v>20.4375</c:v>
                </c:pt>
                <c:pt idx="503">
                  <c:v>20.4375</c:v>
                </c:pt>
                <c:pt idx="504">
                  <c:v>20.4375</c:v>
                </c:pt>
                <c:pt idx="505">
                  <c:v>20.4375</c:v>
                </c:pt>
                <c:pt idx="506">
                  <c:v>20.4375</c:v>
                </c:pt>
                <c:pt idx="507">
                  <c:v>20.375</c:v>
                </c:pt>
                <c:pt idx="508">
                  <c:v>20.375</c:v>
                </c:pt>
                <c:pt idx="509">
                  <c:v>20.375</c:v>
                </c:pt>
                <c:pt idx="510">
                  <c:v>20.4375</c:v>
                </c:pt>
                <c:pt idx="511">
                  <c:v>20.4375</c:v>
                </c:pt>
                <c:pt idx="512">
                  <c:v>20.4375</c:v>
                </c:pt>
                <c:pt idx="513">
                  <c:v>20.375</c:v>
                </c:pt>
                <c:pt idx="514">
                  <c:v>20.375</c:v>
                </c:pt>
                <c:pt idx="515">
                  <c:v>20.375</c:v>
                </c:pt>
                <c:pt idx="516">
                  <c:v>20.375</c:v>
                </c:pt>
                <c:pt idx="517">
                  <c:v>20.375</c:v>
                </c:pt>
                <c:pt idx="518">
                  <c:v>20.375</c:v>
                </c:pt>
                <c:pt idx="519">
                  <c:v>20.375</c:v>
                </c:pt>
                <c:pt idx="520">
                  <c:v>20.375</c:v>
                </c:pt>
                <c:pt idx="521">
                  <c:v>20.375</c:v>
                </c:pt>
                <c:pt idx="522">
                  <c:v>20.3125</c:v>
                </c:pt>
                <c:pt idx="523">
                  <c:v>20.375</c:v>
                </c:pt>
                <c:pt idx="524">
                  <c:v>20.3125</c:v>
                </c:pt>
                <c:pt idx="525">
                  <c:v>20.3125</c:v>
                </c:pt>
                <c:pt idx="526">
                  <c:v>20.3125</c:v>
                </c:pt>
                <c:pt idx="527">
                  <c:v>20.3125</c:v>
                </c:pt>
                <c:pt idx="528">
                  <c:v>20.3125</c:v>
                </c:pt>
                <c:pt idx="529">
                  <c:v>20.3125</c:v>
                </c:pt>
                <c:pt idx="530">
                  <c:v>20.3125</c:v>
                </c:pt>
                <c:pt idx="531">
                  <c:v>20.3125</c:v>
                </c:pt>
                <c:pt idx="532">
                  <c:v>20.3125</c:v>
                </c:pt>
                <c:pt idx="533">
                  <c:v>20.3125</c:v>
                </c:pt>
                <c:pt idx="534">
                  <c:v>20.25</c:v>
                </c:pt>
                <c:pt idx="535">
                  <c:v>20.25</c:v>
                </c:pt>
                <c:pt idx="536">
                  <c:v>20.3125</c:v>
                </c:pt>
                <c:pt idx="537">
                  <c:v>20.25</c:v>
                </c:pt>
                <c:pt idx="538">
                  <c:v>20.25</c:v>
                </c:pt>
                <c:pt idx="539">
                  <c:v>20.25</c:v>
                </c:pt>
                <c:pt idx="540">
                  <c:v>20.25</c:v>
                </c:pt>
                <c:pt idx="541">
                  <c:v>20.25</c:v>
                </c:pt>
                <c:pt idx="542">
                  <c:v>20.25</c:v>
                </c:pt>
                <c:pt idx="543">
                  <c:v>20.1875</c:v>
                </c:pt>
                <c:pt idx="544">
                  <c:v>20.25</c:v>
                </c:pt>
                <c:pt idx="545">
                  <c:v>20.25</c:v>
                </c:pt>
                <c:pt idx="546">
                  <c:v>20.1875</c:v>
                </c:pt>
                <c:pt idx="547">
                  <c:v>20.1875</c:v>
                </c:pt>
                <c:pt idx="548">
                  <c:v>20.1875</c:v>
                </c:pt>
                <c:pt idx="549">
                  <c:v>20.25</c:v>
                </c:pt>
                <c:pt idx="550">
                  <c:v>20.1875</c:v>
                </c:pt>
                <c:pt idx="551">
                  <c:v>20.1875</c:v>
                </c:pt>
                <c:pt idx="552">
                  <c:v>20.1875</c:v>
                </c:pt>
                <c:pt idx="553">
                  <c:v>20.1875</c:v>
                </c:pt>
                <c:pt idx="554">
                  <c:v>20.1875</c:v>
                </c:pt>
                <c:pt idx="555">
                  <c:v>20.1875</c:v>
                </c:pt>
                <c:pt idx="556">
                  <c:v>20.1875</c:v>
                </c:pt>
                <c:pt idx="557">
                  <c:v>20.1875</c:v>
                </c:pt>
                <c:pt idx="558">
                  <c:v>20.1875</c:v>
                </c:pt>
                <c:pt idx="559">
                  <c:v>20.1875</c:v>
                </c:pt>
                <c:pt idx="560">
                  <c:v>20.1875</c:v>
                </c:pt>
                <c:pt idx="561">
                  <c:v>20.1875</c:v>
                </c:pt>
                <c:pt idx="562">
                  <c:v>20.1875</c:v>
                </c:pt>
                <c:pt idx="563">
                  <c:v>20.1875</c:v>
                </c:pt>
                <c:pt idx="564">
                  <c:v>20.125</c:v>
                </c:pt>
                <c:pt idx="565">
                  <c:v>20.1875</c:v>
                </c:pt>
                <c:pt idx="566">
                  <c:v>20.1875</c:v>
                </c:pt>
                <c:pt idx="567">
                  <c:v>20.1875</c:v>
                </c:pt>
                <c:pt idx="568">
                  <c:v>20.1875</c:v>
                </c:pt>
                <c:pt idx="569">
                  <c:v>20.1875</c:v>
                </c:pt>
                <c:pt idx="570">
                  <c:v>20.1875</c:v>
                </c:pt>
                <c:pt idx="571">
                  <c:v>20.125</c:v>
                </c:pt>
                <c:pt idx="572">
                  <c:v>20.125</c:v>
                </c:pt>
                <c:pt idx="573">
                  <c:v>20.125</c:v>
                </c:pt>
                <c:pt idx="574">
                  <c:v>20.125</c:v>
                </c:pt>
                <c:pt idx="575">
                  <c:v>20.125</c:v>
                </c:pt>
                <c:pt idx="576">
                  <c:v>20.125</c:v>
                </c:pt>
                <c:pt idx="577">
                  <c:v>20.125</c:v>
                </c:pt>
                <c:pt idx="578">
                  <c:v>20.125</c:v>
                </c:pt>
                <c:pt idx="579">
                  <c:v>20.125</c:v>
                </c:pt>
                <c:pt idx="580">
                  <c:v>20.125</c:v>
                </c:pt>
                <c:pt idx="581">
                  <c:v>20.125</c:v>
                </c:pt>
                <c:pt idx="582">
                  <c:v>20.125</c:v>
                </c:pt>
                <c:pt idx="583">
                  <c:v>20.125</c:v>
                </c:pt>
                <c:pt idx="584">
                  <c:v>20.0625</c:v>
                </c:pt>
                <c:pt idx="585">
                  <c:v>20.125</c:v>
                </c:pt>
                <c:pt idx="586">
                  <c:v>20.0625</c:v>
                </c:pt>
                <c:pt idx="587">
                  <c:v>20.0625</c:v>
                </c:pt>
                <c:pt idx="588">
                  <c:v>20.0625</c:v>
                </c:pt>
                <c:pt idx="589">
                  <c:v>20.0625</c:v>
                </c:pt>
                <c:pt idx="590">
                  <c:v>20.0625</c:v>
                </c:pt>
                <c:pt idx="591">
                  <c:v>20.0625</c:v>
                </c:pt>
                <c:pt idx="592">
                  <c:v>20.0625</c:v>
                </c:pt>
                <c:pt idx="593">
                  <c:v>20.0625</c:v>
                </c:pt>
                <c:pt idx="594">
                  <c:v>20.0625</c:v>
                </c:pt>
                <c:pt idx="595">
                  <c:v>20.0625</c:v>
                </c:pt>
                <c:pt idx="596">
                  <c:v>20.0625</c:v>
                </c:pt>
                <c:pt idx="597">
                  <c:v>20.0625</c:v>
                </c:pt>
                <c:pt idx="598">
                  <c:v>20</c:v>
                </c:pt>
                <c:pt idx="599">
                  <c:v>20</c:v>
                </c:pt>
                <c:pt idx="600">
                  <c:v>20.0625</c:v>
                </c:pt>
                <c:pt idx="601">
                  <c:v>20</c:v>
                </c:pt>
                <c:pt idx="602">
                  <c:v>20</c:v>
                </c:pt>
                <c:pt idx="603">
                  <c:v>20.0625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19.9375</c:v>
                </c:pt>
                <c:pt idx="614">
                  <c:v>19.9375</c:v>
                </c:pt>
                <c:pt idx="615">
                  <c:v>20</c:v>
                </c:pt>
                <c:pt idx="616">
                  <c:v>20</c:v>
                </c:pt>
                <c:pt idx="617">
                  <c:v>19.9375</c:v>
                </c:pt>
                <c:pt idx="618">
                  <c:v>19.9375</c:v>
                </c:pt>
                <c:pt idx="619">
                  <c:v>20</c:v>
                </c:pt>
                <c:pt idx="620">
                  <c:v>19.9375</c:v>
                </c:pt>
                <c:pt idx="621">
                  <c:v>19.9375</c:v>
                </c:pt>
                <c:pt idx="622">
                  <c:v>19.9375</c:v>
                </c:pt>
                <c:pt idx="623">
                  <c:v>19.9375</c:v>
                </c:pt>
                <c:pt idx="624">
                  <c:v>19.9375</c:v>
                </c:pt>
                <c:pt idx="625">
                  <c:v>19.9375</c:v>
                </c:pt>
                <c:pt idx="626">
                  <c:v>19.9375</c:v>
                </c:pt>
                <c:pt idx="627">
                  <c:v>19.9375</c:v>
                </c:pt>
                <c:pt idx="628">
                  <c:v>19.9375</c:v>
                </c:pt>
                <c:pt idx="629">
                  <c:v>19.9375</c:v>
                </c:pt>
                <c:pt idx="630">
                  <c:v>19.9375</c:v>
                </c:pt>
                <c:pt idx="631">
                  <c:v>19.9375</c:v>
                </c:pt>
                <c:pt idx="632">
                  <c:v>19.875</c:v>
                </c:pt>
                <c:pt idx="633">
                  <c:v>19.9375</c:v>
                </c:pt>
                <c:pt idx="634">
                  <c:v>19.9375</c:v>
                </c:pt>
                <c:pt idx="635">
                  <c:v>19.875</c:v>
                </c:pt>
                <c:pt idx="636">
                  <c:v>19.875</c:v>
                </c:pt>
                <c:pt idx="637">
                  <c:v>19.9375</c:v>
                </c:pt>
                <c:pt idx="638">
                  <c:v>19.9375</c:v>
                </c:pt>
                <c:pt idx="639">
                  <c:v>19.875</c:v>
                </c:pt>
                <c:pt idx="640">
                  <c:v>19.875</c:v>
                </c:pt>
                <c:pt idx="641">
                  <c:v>19.875</c:v>
                </c:pt>
                <c:pt idx="642">
                  <c:v>19.9375</c:v>
                </c:pt>
                <c:pt idx="643">
                  <c:v>19.875</c:v>
                </c:pt>
                <c:pt idx="644">
                  <c:v>19.9375</c:v>
                </c:pt>
                <c:pt idx="645">
                  <c:v>19.875</c:v>
                </c:pt>
                <c:pt idx="646">
                  <c:v>19.875</c:v>
                </c:pt>
                <c:pt idx="647">
                  <c:v>19.875</c:v>
                </c:pt>
                <c:pt idx="648">
                  <c:v>19.875</c:v>
                </c:pt>
                <c:pt idx="649">
                  <c:v>19.875</c:v>
                </c:pt>
                <c:pt idx="650">
                  <c:v>19.875</c:v>
                </c:pt>
                <c:pt idx="651">
                  <c:v>19.8125</c:v>
                </c:pt>
                <c:pt idx="652">
                  <c:v>19.875</c:v>
                </c:pt>
                <c:pt idx="653">
                  <c:v>19.875</c:v>
                </c:pt>
                <c:pt idx="654">
                  <c:v>19.8125</c:v>
                </c:pt>
                <c:pt idx="655">
                  <c:v>19.875</c:v>
                </c:pt>
                <c:pt idx="656">
                  <c:v>19.875</c:v>
                </c:pt>
                <c:pt idx="657">
                  <c:v>19.875</c:v>
                </c:pt>
                <c:pt idx="658">
                  <c:v>19.875</c:v>
                </c:pt>
                <c:pt idx="659">
                  <c:v>19.8125</c:v>
                </c:pt>
                <c:pt idx="660">
                  <c:v>19.8125</c:v>
                </c:pt>
                <c:pt idx="661">
                  <c:v>19.8125</c:v>
                </c:pt>
                <c:pt idx="662">
                  <c:v>19.8125</c:v>
                </c:pt>
                <c:pt idx="663">
                  <c:v>19.8125</c:v>
                </c:pt>
                <c:pt idx="664">
                  <c:v>19.8125</c:v>
                </c:pt>
                <c:pt idx="665">
                  <c:v>19.8125</c:v>
                </c:pt>
                <c:pt idx="666">
                  <c:v>19.8125</c:v>
                </c:pt>
                <c:pt idx="667">
                  <c:v>19.8125</c:v>
                </c:pt>
                <c:pt idx="668">
                  <c:v>19.8125</c:v>
                </c:pt>
                <c:pt idx="669">
                  <c:v>19.8125</c:v>
                </c:pt>
                <c:pt idx="670">
                  <c:v>19.8125</c:v>
                </c:pt>
                <c:pt idx="671">
                  <c:v>19.8125</c:v>
                </c:pt>
                <c:pt idx="672">
                  <c:v>19.8125</c:v>
                </c:pt>
                <c:pt idx="673">
                  <c:v>19.8125</c:v>
                </c:pt>
                <c:pt idx="674">
                  <c:v>19.8125</c:v>
                </c:pt>
                <c:pt idx="675">
                  <c:v>19.8125</c:v>
                </c:pt>
                <c:pt idx="676">
                  <c:v>19.8125</c:v>
                </c:pt>
                <c:pt idx="677">
                  <c:v>19.8125</c:v>
                </c:pt>
                <c:pt idx="678">
                  <c:v>19.8125</c:v>
                </c:pt>
                <c:pt idx="679">
                  <c:v>19.8125</c:v>
                </c:pt>
                <c:pt idx="680">
                  <c:v>19.8125</c:v>
                </c:pt>
                <c:pt idx="681">
                  <c:v>19.75</c:v>
                </c:pt>
                <c:pt idx="682">
                  <c:v>19.8125</c:v>
                </c:pt>
                <c:pt idx="683">
                  <c:v>19.8125</c:v>
                </c:pt>
                <c:pt idx="684">
                  <c:v>19.75</c:v>
                </c:pt>
                <c:pt idx="685">
                  <c:v>19.75</c:v>
                </c:pt>
                <c:pt idx="686">
                  <c:v>19.75</c:v>
                </c:pt>
                <c:pt idx="687">
                  <c:v>19.75</c:v>
                </c:pt>
                <c:pt idx="688">
                  <c:v>19.75</c:v>
                </c:pt>
                <c:pt idx="689">
                  <c:v>19.75</c:v>
                </c:pt>
                <c:pt idx="690">
                  <c:v>19.8125</c:v>
                </c:pt>
                <c:pt idx="691">
                  <c:v>19.75</c:v>
                </c:pt>
                <c:pt idx="692">
                  <c:v>19.75</c:v>
                </c:pt>
                <c:pt idx="693">
                  <c:v>19.75</c:v>
                </c:pt>
                <c:pt idx="694">
                  <c:v>19.75</c:v>
                </c:pt>
                <c:pt idx="695">
                  <c:v>19.75</c:v>
                </c:pt>
                <c:pt idx="696">
                  <c:v>19.75</c:v>
                </c:pt>
                <c:pt idx="697">
                  <c:v>19.75</c:v>
                </c:pt>
                <c:pt idx="698">
                  <c:v>19.75</c:v>
                </c:pt>
                <c:pt idx="699">
                  <c:v>19.75</c:v>
                </c:pt>
                <c:pt idx="700">
                  <c:v>19.75</c:v>
                </c:pt>
                <c:pt idx="701">
                  <c:v>19.75</c:v>
                </c:pt>
                <c:pt idx="702">
                  <c:v>19.75</c:v>
                </c:pt>
                <c:pt idx="703">
                  <c:v>19.75</c:v>
                </c:pt>
                <c:pt idx="704">
                  <c:v>19.75</c:v>
                </c:pt>
                <c:pt idx="705">
                  <c:v>19.6875</c:v>
                </c:pt>
                <c:pt idx="706">
                  <c:v>19.75</c:v>
                </c:pt>
                <c:pt idx="707">
                  <c:v>19.75</c:v>
                </c:pt>
                <c:pt idx="708">
                  <c:v>19.6875</c:v>
                </c:pt>
                <c:pt idx="709">
                  <c:v>19.6875</c:v>
                </c:pt>
                <c:pt idx="710">
                  <c:v>19.75</c:v>
                </c:pt>
                <c:pt idx="711">
                  <c:v>19.6875</c:v>
                </c:pt>
                <c:pt idx="712">
                  <c:v>19.75</c:v>
                </c:pt>
                <c:pt idx="713">
                  <c:v>19.6875</c:v>
                </c:pt>
                <c:pt idx="714">
                  <c:v>19.6875</c:v>
                </c:pt>
                <c:pt idx="715">
                  <c:v>19.6875</c:v>
                </c:pt>
                <c:pt idx="716">
                  <c:v>19.6875</c:v>
                </c:pt>
                <c:pt idx="717">
                  <c:v>19.6875</c:v>
                </c:pt>
                <c:pt idx="718">
                  <c:v>19.6875</c:v>
                </c:pt>
                <c:pt idx="719">
                  <c:v>19.6875</c:v>
                </c:pt>
                <c:pt idx="720">
                  <c:v>19.6875</c:v>
                </c:pt>
                <c:pt idx="721">
                  <c:v>19.6875</c:v>
                </c:pt>
                <c:pt idx="722">
                  <c:v>19.6875</c:v>
                </c:pt>
                <c:pt idx="723">
                  <c:v>19.6875</c:v>
                </c:pt>
                <c:pt idx="724">
                  <c:v>19.6875</c:v>
                </c:pt>
                <c:pt idx="725">
                  <c:v>19.6875</c:v>
                </c:pt>
                <c:pt idx="726">
                  <c:v>19.6875</c:v>
                </c:pt>
                <c:pt idx="727">
                  <c:v>19.6875</c:v>
                </c:pt>
                <c:pt idx="728">
                  <c:v>19.6875</c:v>
                </c:pt>
                <c:pt idx="729">
                  <c:v>19.6875</c:v>
                </c:pt>
                <c:pt idx="730">
                  <c:v>19.6875</c:v>
                </c:pt>
                <c:pt idx="731">
                  <c:v>19.6875</c:v>
                </c:pt>
                <c:pt idx="732">
                  <c:v>19.625</c:v>
                </c:pt>
                <c:pt idx="733">
                  <c:v>19.6875</c:v>
                </c:pt>
                <c:pt idx="734">
                  <c:v>19.6875</c:v>
                </c:pt>
                <c:pt idx="735">
                  <c:v>19.625</c:v>
                </c:pt>
                <c:pt idx="736">
                  <c:v>19.625</c:v>
                </c:pt>
                <c:pt idx="737">
                  <c:v>19.625</c:v>
                </c:pt>
                <c:pt idx="738">
                  <c:v>19.6875</c:v>
                </c:pt>
                <c:pt idx="739">
                  <c:v>19.625</c:v>
                </c:pt>
                <c:pt idx="740">
                  <c:v>19.625</c:v>
                </c:pt>
                <c:pt idx="741">
                  <c:v>19.625</c:v>
                </c:pt>
                <c:pt idx="742">
                  <c:v>19.625</c:v>
                </c:pt>
                <c:pt idx="743">
                  <c:v>19.625</c:v>
                </c:pt>
                <c:pt idx="744">
                  <c:v>19.6875</c:v>
                </c:pt>
                <c:pt idx="745">
                  <c:v>19.625</c:v>
                </c:pt>
                <c:pt idx="746">
                  <c:v>19.625</c:v>
                </c:pt>
                <c:pt idx="747">
                  <c:v>19.625</c:v>
                </c:pt>
                <c:pt idx="748">
                  <c:v>19.625</c:v>
                </c:pt>
                <c:pt idx="749">
                  <c:v>19.625</c:v>
                </c:pt>
                <c:pt idx="750">
                  <c:v>19.625</c:v>
                </c:pt>
                <c:pt idx="751">
                  <c:v>19.625</c:v>
                </c:pt>
                <c:pt idx="752">
                  <c:v>19.625</c:v>
                </c:pt>
                <c:pt idx="753">
                  <c:v>19.625</c:v>
                </c:pt>
                <c:pt idx="754">
                  <c:v>19.625</c:v>
                </c:pt>
                <c:pt idx="755">
                  <c:v>19.625</c:v>
                </c:pt>
                <c:pt idx="756">
                  <c:v>19.625</c:v>
                </c:pt>
                <c:pt idx="757">
                  <c:v>19.625</c:v>
                </c:pt>
                <c:pt idx="758">
                  <c:v>19.625</c:v>
                </c:pt>
                <c:pt idx="759">
                  <c:v>19.625</c:v>
                </c:pt>
                <c:pt idx="760">
                  <c:v>19.625</c:v>
                </c:pt>
                <c:pt idx="761">
                  <c:v>19.625</c:v>
                </c:pt>
                <c:pt idx="762">
                  <c:v>19.625</c:v>
                </c:pt>
                <c:pt idx="763">
                  <c:v>19.625</c:v>
                </c:pt>
                <c:pt idx="764">
                  <c:v>19.625</c:v>
                </c:pt>
                <c:pt idx="765">
                  <c:v>19.625</c:v>
                </c:pt>
                <c:pt idx="766">
                  <c:v>19.625</c:v>
                </c:pt>
                <c:pt idx="767">
                  <c:v>19.5625</c:v>
                </c:pt>
                <c:pt idx="768">
                  <c:v>19.625</c:v>
                </c:pt>
                <c:pt idx="769">
                  <c:v>19.5625</c:v>
                </c:pt>
                <c:pt idx="770">
                  <c:v>19.625</c:v>
                </c:pt>
                <c:pt idx="771">
                  <c:v>19.625</c:v>
                </c:pt>
                <c:pt idx="772">
                  <c:v>19.5625</c:v>
                </c:pt>
                <c:pt idx="773">
                  <c:v>19.5625</c:v>
                </c:pt>
                <c:pt idx="774">
                  <c:v>19.5625</c:v>
                </c:pt>
                <c:pt idx="775">
                  <c:v>19.5625</c:v>
                </c:pt>
                <c:pt idx="776">
                  <c:v>19.5625</c:v>
                </c:pt>
                <c:pt idx="777">
                  <c:v>19.5625</c:v>
                </c:pt>
                <c:pt idx="778">
                  <c:v>19.5625</c:v>
                </c:pt>
                <c:pt idx="779">
                  <c:v>19.5625</c:v>
                </c:pt>
                <c:pt idx="780">
                  <c:v>19.5625</c:v>
                </c:pt>
                <c:pt idx="781">
                  <c:v>19.5625</c:v>
                </c:pt>
                <c:pt idx="782">
                  <c:v>19.5625</c:v>
                </c:pt>
                <c:pt idx="783">
                  <c:v>19.5625</c:v>
                </c:pt>
                <c:pt idx="784">
                  <c:v>19.5625</c:v>
                </c:pt>
                <c:pt idx="785">
                  <c:v>19.5625</c:v>
                </c:pt>
                <c:pt idx="786">
                  <c:v>19.5625</c:v>
                </c:pt>
                <c:pt idx="787">
                  <c:v>19.5625</c:v>
                </c:pt>
                <c:pt idx="788">
                  <c:v>19.5625</c:v>
                </c:pt>
                <c:pt idx="789">
                  <c:v>19.5625</c:v>
                </c:pt>
                <c:pt idx="790">
                  <c:v>19.5625</c:v>
                </c:pt>
                <c:pt idx="791">
                  <c:v>19.5625</c:v>
                </c:pt>
                <c:pt idx="792">
                  <c:v>19.5625</c:v>
                </c:pt>
                <c:pt idx="793">
                  <c:v>19.5625</c:v>
                </c:pt>
                <c:pt idx="794">
                  <c:v>19.5625</c:v>
                </c:pt>
                <c:pt idx="795">
                  <c:v>19.5625</c:v>
                </c:pt>
                <c:pt idx="796">
                  <c:v>19.5625</c:v>
                </c:pt>
                <c:pt idx="797">
                  <c:v>19.5625</c:v>
                </c:pt>
                <c:pt idx="798">
                  <c:v>19.5625</c:v>
                </c:pt>
                <c:pt idx="799">
                  <c:v>19.5625</c:v>
                </c:pt>
                <c:pt idx="800">
                  <c:v>19.5625</c:v>
                </c:pt>
                <c:pt idx="801">
                  <c:v>19.5625</c:v>
                </c:pt>
                <c:pt idx="802">
                  <c:v>19.5625</c:v>
                </c:pt>
                <c:pt idx="803">
                  <c:v>19.5625</c:v>
                </c:pt>
                <c:pt idx="804">
                  <c:v>19.5625</c:v>
                </c:pt>
                <c:pt idx="805">
                  <c:v>19.5625</c:v>
                </c:pt>
                <c:pt idx="806">
                  <c:v>19.5625</c:v>
                </c:pt>
                <c:pt idx="807">
                  <c:v>19.5625</c:v>
                </c:pt>
                <c:pt idx="808">
                  <c:v>19.5625</c:v>
                </c:pt>
                <c:pt idx="809">
                  <c:v>19.5625</c:v>
                </c:pt>
                <c:pt idx="810">
                  <c:v>19.5625</c:v>
                </c:pt>
                <c:pt idx="811">
                  <c:v>19.5625</c:v>
                </c:pt>
                <c:pt idx="812">
                  <c:v>19.5625</c:v>
                </c:pt>
                <c:pt idx="813">
                  <c:v>19.5625</c:v>
                </c:pt>
                <c:pt idx="814">
                  <c:v>19.5625</c:v>
                </c:pt>
                <c:pt idx="815">
                  <c:v>19.5625</c:v>
                </c:pt>
                <c:pt idx="816">
                  <c:v>19.5625</c:v>
                </c:pt>
                <c:pt idx="817">
                  <c:v>19.5625</c:v>
                </c:pt>
                <c:pt idx="818">
                  <c:v>19.5625</c:v>
                </c:pt>
                <c:pt idx="819">
                  <c:v>19.5625</c:v>
                </c:pt>
                <c:pt idx="820">
                  <c:v>19.5625</c:v>
                </c:pt>
                <c:pt idx="821">
                  <c:v>19.5625</c:v>
                </c:pt>
                <c:pt idx="822">
                  <c:v>19.5625</c:v>
                </c:pt>
                <c:pt idx="823">
                  <c:v>19.5625</c:v>
                </c:pt>
                <c:pt idx="824">
                  <c:v>19.5625</c:v>
                </c:pt>
                <c:pt idx="825">
                  <c:v>19.5625</c:v>
                </c:pt>
                <c:pt idx="826">
                  <c:v>19.5625</c:v>
                </c:pt>
                <c:pt idx="827">
                  <c:v>19.5625</c:v>
                </c:pt>
                <c:pt idx="828">
                  <c:v>19.5625</c:v>
                </c:pt>
                <c:pt idx="829">
                  <c:v>19.5625</c:v>
                </c:pt>
                <c:pt idx="830">
                  <c:v>19.5625</c:v>
                </c:pt>
                <c:pt idx="831">
                  <c:v>19.5625</c:v>
                </c:pt>
                <c:pt idx="832">
                  <c:v>19.5625</c:v>
                </c:pt>
                <c:pt idx="833">
                  <c:v>19.5625</c:v>
                </c:pt>
                <c:pt idx="834">
                  <c:v>19.5625</c:v>
                </c:pt>
                <c:pt idx="835">
                  <c:v>19.5625</c:v>
                </c:pt>
                <c:pt idx="836">
                  <c:v>19.5625</c:v>
                </c:pt>
                <c:pt idx="837">
                  <c:v>19.5625</c:v>
                </c:pt>
                <c:pt idx="838">
                  <c:v>19.5625</c:v>
                </c:pt>
                <c:pt idx="839">
                  <c:v>19.5625</c:v>
                </c:pt>
                <c:pt idx="840">
                  <c:v>19.5625</c:v>
                </c:pt>
                <c:pt idx="841">
                  <c:v>19.5625</c:v>
                </c:pt>
                <c:pt idx="842">
                  <c:v>19.5625</c:v>
                </c:pt>
                <c:pt idx="843">
                  <c:v>19.5625</c:v>
                </c:pt>
                <c:pt idx="844">
                  <c:v>19.5625</c:v>
                </c:pt>
                <c:pt idx="845">
                  <c:v>19.5625</c:v>
                </c:pt>
                <c:pt idx="846">
                  <c:v>19.5625</c:v>
                </c:pt>
                <c:pt idx="847">
                  <c:v>19.625</c:v>
                </c:pt>
                <c:pt idx="848">
                  <c:v>19.5625</c:v>
                </c:pt>
                <c:pt idx="849">
                  <c:v>19.625</c:v>
                </c:pt>
                <c:pt idx="850">
                  <c:v>19.625</c:v>
                </c:pt>
                <c:pt idx="851">
                  <c:v>19.625</c:v>
                </c:pt>
                <c:pt idx="852">
                  <c:v>19.625</c:v>
                </c:pt>
                <c:pt idx="853">
                  <c:v>19.625</c:v>
                </c:pt>
                <c:pt idx="854">
                  <c:v>19.5625</c:v>
                </c:pt>
                <c:pt idx="855">
                  <c:v>19.5625</c:v>
                </c:pt>
                <c:pt idx="856">
                  <c:v>19.5625</c:v>
                </c:pt>
                <c:pt idx="857">
                  <c:v>19.5625</c:v>
                </c:pt>
                <c:pt idx="858">
                  <c:v>19.625</c:v>
                </c:pt>
                <c:pt idx="859">
                  <c:v>19.625</c:v>
                </c:pt>
                <c:pt idx="860">
                  <c:v>19.625</c:v>
                </c:pt>
                <c:pt idx="861">
                  <c:v>19.625</c:v>
                </c:pt>
                <c:pt idx="862">
                  <c:v>19.625</c:v>
                </c:pt>
                <c:pt idx="863">
                  <c:v>19.625</c:v>
                </c:pt>
                <c:pt idx="864">
                  <c:v>19.625</c:v>
                </c:pt>
                <c:pt idx="865">
                  <c:v>19.625</c:v>
                </c:pt>
                <c:pt idx="866">
                  <c:v>19.625</c:v>
                </c:pt>
                <c:pt idx="867">
                  <c:v>19.625</c:v>
                </c:pt>
                <c:pt idx="868">
                  <c:v>19.625</c:v>
                </c:pt>
                <c:pt idx="869">
                  <c:v>19.625</c:v>
                </c:pt>
                <c:pt idx="870">
                  <c:v>19.625</c:v>
                </c:pt>
                <c:pt idx="871">
                  <c:v>19.625</c:v>
                </c:pt>
                <c:pt idx="872">
                  <c:v>19.625</c:v>
                </c:pt>
                <c:pt idx="873">
                  <c:v>19.5625</c:v>
                </c:pt>
                <c:pt idx="874">
                  <c:v>19.625</c:v>
                </c:pt>
                <c:pt idx="875">
                  <c:v>19.625</c:v>
                </c:pt>
                <c:pt idx="876">
                  <c:v>19.625</c:v>
                </c:pt>
                <c:pt idx="877">
                  <c:v>19.625</c:v>
                </c:pt>
                <c:pt idx="878">
                  <c:v>19.625</c:v>
                </c:pt>
                <c:pt idx="879">
                  <c:v>19.625</c:v>
                </c:pt>
                <c:pt idx="880">
                  <c:v>19.625</c:v>
                </c:pt>
                <c:pt idx="881">
                  <c:v>19.6875</c:v>
                </c:pt>
                <c:pt idx="882">
                  <c:v>19.625</c:v>
                </c:pt>
                <c:pt idx="883">
                  <c:v>19.625</c:v>
                </c:pt>
                <c:pt idx="884">
                  <c:v>19.625</c:v>
                </c:pt>
                <c:pt idx="885">
                  <c:v>19.625</c:v>
                </c:pt>
                <c:pt idx="886">
                  <c:v>19.625</c:v>
                </c:pt>
                <c:pt idx="887">
                  <c:v>19.625</c:v>
                </c:pt>
                <c:pt idx="888">
                  <c:v>19.625</c:v>
                </c:pt>
                <c:pt idx="889">
                  <c:v>19.625</c:v>
                </c:pt>
                <c:pt idx="890">
                  <c:v>19.625</c:v>
                </c:pt>
                <c:pt idx="891">
                  <c:v>19.625</c:v>
                </c:pt>
                <c:pt idx="892">
                  <c:v>19.625</c:v>
                </c:pt>
                <c:pt idx="893">
                  <c:v>19.625</c:v>
                </c:pt>
                <c:pt idx="894">
                  <c:v>19.625</c:v>
                </c:pt>
                <c:pt idx="895">
                  <c:v>19.6875</c:v>
                </c:pt>
                <c:pt idx="896">
                  <c:v>19.625</c:v>
                </c:pt>
                <c:pt idx="897">
                  <c:v>19.625</c:v>
                </c:pt>
                <c:pt idx="898">
                  <c:v>19.6875</c:v>
                </c:pt>
                <c:pt idx="899">
                  <c:v>19.625</c:v>
                </c:pt>
                <c:pt idx="900">
                  <c:v>19.625</c:v>
                </c:pt>
                <c:pt idx="901">
                  <c:v>19.6875</c:v>
                </c:pt>
                <c:pt idx="902">
                  <c:v>19.625</c:v>
                </c:pt>
                <c:pt idx="903">
                  <c:v>19.6875</c:v>
                </c:pt>
                <c:pt idx="904">
                  <c:v>19.6875</c:v>
                </c:pt>
                <c:pt idx="905">
                  <c:v>19.625</c:v>
                </c:pt>
                <c:pt idx="906">
                  <c:v>19.625</c:v>
                </c:pt>
                <c:pt idx="907">
                  <c:v>19.625</c:v>
                </c:pt>
                <c:pt idx="908">
                  <c:v>19.625</c:v>
                </c:pt>
                <c:pt idx="909">
                  <c:v>19.625</c:v>
                </c:pt>
                <c:pt idx="910">
                  <c:v>19.625</c:v>
                </c:pt>
                <c:pt idx="911">
                  <c:v>19.6875</c:v>
                </c:pt>
                <c:pt idx="912">
                  <c:v>19.6875</c:v>
                </c:pt>
                <c:pt idx="913">
                  <c:v>19.6875</c:v>
                </c:pt>
                <c:pt idx="914">
                  <c:v>19.625</c:v>
                </c:pt>
                <c:pt idx="915">
                  <c:v>19.6875</c:v>
                </c:pt>
                <c:pt idx="916">
                  <c:v>19.625</c:v>
                </c:pt>
                <c:pt idx="917">
                  <c:v>19.6875</c:v>
                </c:pt>
                <c:pt idx="918">
                  <c:v>19.6875</c:v>
                </c:pt>
                <c:pt idx="919">
                  <c:v>19.6875</c:v>
                </c:pt>
                <c:pt idx="920">
                  <c:v>19.6875</c:v>
                </c:pt>
                <c:pt idx="921">
                  <c:v>19.6875</c:v>
                </c:pt>
                <c:pt idx="922">
                  <c:v>19.6875</c:v>
                </c:pt>
                <c:pt idx="923">
                  <c:v>19.6875</c:v>
                </c:pt>
                <c:pt idx="924">
                  <c:v>19.6875</c:v>
                </c:pt>
                <c:pt idx="925">
                  <c:v>19.6875</c:v>
                </c:pt>
                <c:pt idx="926">
                  <c:v>19.6875</c:v>
                </c:pt>
                <c:pt idx="927">
                  <c:v>19.6875</c:v>
                </c:pt>
                <c:pt idx="928">
                  <c:v>19.6875</c:v>
                </c:pt>
                <c:pt idx="929">
                  <c:v>19.6875</c:v>
                </c:pt>
                <c:pt idx="930">
                  <c:v>19.6875</c:v>
                </c:pt>
                <c:pt idx="931">
                  <c:v>19.6875</c:v>
                </c:pt>
                <c:pt idx="932">
                  <c:v>19.6875</c:v>
                </c:pt>
                <c:pt idx="933">
                  <c:v>19.6875</c:v>
                </c:pt>
                <c:pt idx="934">
                  <c:v>19.6875</c:v>
                </c:pt>
                <c:pt idx="935">
                  <c:v>19.6875</c:v>
                </c:pt>
                <c:pt idx="936">
                  <c:v>19.6875</c:v>
                </c:pt>
                <c:pt idx="937">
                  <c:v>19.6875</c:v>
                </c:pt>
                <c:pt idx="938">
                  <c:v>19.6875</c:v>
                </c:pt>
                <c:pt idx="939">
                  <c:v>19.6875</c:v>
                </c:pt>
                <c:pt idx="940">
                  <c:v>19.6875</c:v>
                </c:pt>
                <c:pt idx="941">
                  <c:v>19.6875</c:v>
                </c:pt>
                <c:pt idx="942">
                  <c:v>19.6875</c:v>
                </c:pt>
                <c:pt idx="943">
                  <c:v>19.6875</c:v>
                </c:pt>
                <c:pt idx="944">
                  <c:v>19.6875</c:v>
                </c:pt>
                <c:pt idx="945">
                  <c:v>19.6875</c:v>
                </c:pt>
                <c:pt idx="946">
                  <c:v>19.6875</c:v>
                </c:pt>
                <c:pt idx="947">
                  <c:v>19.6875</c:v>
                </c:pt>
                <c:pt idx="948">
                  <c:v>19.6875</c:v>
                </c:pt>
                <c:pt idx="949">
                  <c:v>19.6875</c:v>
                </c:pt>
                <c:pt idx="950">
                  <c:v>19.6875</c:v>
                </c:pt>
                <c:pt idx="951">
                  <c:v>19.6875</c:v>
                </c:pt>
                <c:pt idx="952">
                  <c:v>19.6875</c:v>
                </c:pt>
                <c:pt idx="953">
                  <c:v>19.6875</c:v>
                </c:pt>
                <c:pt idx="954">
                  <c:v>19.6875</c:v>
                </c:pt>
                <c:pt idx="955">
                  <c:v>19.75</c:v>
                </c:pt>
                <c:pt idx="956">
                  <c:v>19.75</c:v>
                </c:pt>
                <c:pt idx="957">
                  <c:v>19.75</c:v>
                </c:pt>
                <c:pt idx="958">
                  <c:v>19.6875</c:v>
                </c:pt>
                <c:pt idx="959">
                  <c:v>19.6875</c:v>
                </c:pt>
                <c:pt idx="960">
                  <c:v>19.75</c:v>
                </c:pt>
                <c:pt idx="961">
                  <c:v>19.6875</c:v>
                </c:pt>
                <c:pt idx="962">
                  <c:v>19.6875</c:v>
                </c:pt>
                <c:pt idx="963">
                  <c:v>19.6875</c:v>
                </c:pt>
                <c:pt idx="964">
                  <c:v>19.6875</c:v>
                </c:pt>
                <c:pt idx="965">
                  <c:v>19.75</c:v>
                </c:pt>
                <c:pt idx="966">
                  <c:v>19.6875</c:v>
                </c:pt>
                <c:pt idx="967">
                  <c:v>19.6875</c:v>
                </c:pt>
                <c:pt idx="968">
                  <c:v>19.6875</c:v>
                </c:pt>
                <c:pt idx="969">
                  <c:v>19.6875</c:v>
                </c:pt>
                <c:pt idx="970">
                  <c:v>19.6875</c:v>
                </c:pt>
                <c:pt idx="971">
                  <c:v>19.75</c:v>
                </c:pt>
                <c:pt idx="972">
                  <c:v>19.75</c:v>
                </c:pt>
                <c:pt idx="973">
                  <c:v>19.75</c:v>
                </c:pt>
                <c:pt idx="974">
                  <c:v>19.75</c:v>
                </c:pt>
                <c:pt idx="975">
                  <c:v>19.75</c:v>
                </c:pt>
                <c:pt idx="976">
                  <c:v>19.75</c:v>
                </c:pt>
                <c:pt idx="977">
                  <c:v>19.6875</c:v>
                </c:pt>
                <c:pt idx="978">
                  <c:v>19.6875</c:v>
                </c:pt>
                <c:pt idx="979">
                  <c:v>19.6875</c:v>
                </c:pt>
                <c:pt idx="980">
                  <c:v>19.6875</c:v>
                </c:pt>
                <c:pt idx="981">
                  <c:v>19.75</c:v>
                </c:pt>
                <c:pt idx="982">
                  <c:v>19.75</c:v>
                </c:pt>
                <c:pt idx="983">
                  <c:v>19.6875</c:v>
                </c:pt>
                <c:pt idx="984">
                  <c:v>19.75</c:v>
                </c:pt>
                <c:pt idx="985">
                  <c:v>19.75</c:v>
                </c:pt>
                <c:pt idx="986">
                  <c:v>19.75</c:v>
                </c:pt>
                <c:pt idx="987">
                  <c:v>19.6875</c:v>
                </c:pt>
                <c:pt idx="988">
                  <c:v>19.75</c:v>
                </c:pt>
                <c:pt idx="989">
                  <c:v>19.75</c:v>
                </c:pt>
                <c:pt idx="990">
                  <c:v>19.6875</c:v>
                </c:pt>
                <c:pt idx="991">
                  <c:v>19.75</c:v>
                </c:pt>
                <c:pt idx="992">
                  <c:v>19.6875</c:v>
                </c:pt>
                <c:pt idx="993">
                  <c:v>19.75</c:v>
                </c:pt>
                <c:pt idx="994">
                  <c:v>19.75</c:v>
                </c:pt>
                <c:pt idx="995">
                  <c:v>19.75</c:v>
                </c:pt>
                <c:pt idx="996">
                  <c:v>19.75</c:v>
                </c:pt>
                <c:pt idx="997">
                  <c:v>19.75</c:v>
                </c:pt>
                <c:pt idx="998">
                  <c:v>19.75</c:v>
                </c:pt>
                <c:pt idx="999">
                  <c:v>19.75</c:v>
                </c:pt>
                <c:pt idx="1000">
                  <c:v>19.75</c:v>
                </c:pt>
                <c:pt idx="1001">
                  <c:v>19.75</c:v>
                </c:pt>
                <c:pt idx="1002">
                  <c:v>19.75</c:v>
                </c:pt>
                <c:pt idx="1003">
                  <c:v>19.75</c:v>
                </c:pt>
                <c:pt idx="1004">
                  <c:v>19.75</c:v>
                </c:pt>
                <c:pt idx="1005">
                  <c:v>19.75</c:v>
                </c:pt>
                <c:pt idx="1006">
                  <c:v>19.75</c:v>
                </c:pt>
                <c:pt idx="1007">
                  <c:v>19.75</c:v>
                </c:pt>
                <c:pt idx="1008">
                  <c:v>19.75</c:v>
                </c:pt>
                <c:pt idx="1009">
                  <c:v>19.75</c:v>
                </c:pt>
                <c:pt idx="1010">
                  <c:v>19.75</c:v>
                </c:pt>
                <c:pt idx="1011">
                  <c:v>19.75</c:v>
                </c:pt>
                <c:pt idx="1012">
                  <c:v>19.75</c:v>
                </c:pt>
                <c:pt idx="1013">
                  <c:v>19.75</c:v>
                </c:pt>
                <c:pt idx="1014">
                  <c:v>19.75</c:v>
                </c:pt>
                <c:pt idx="1015">
                  <c:v>19.75</c:v>
                </c:pt>
                <c:pt idx="1016">
                  <c:v>19.75</c:v>
                </c:pt>
                <c:pt idx="1017">
                  <c:v>19.75</c:v>
                </c:pt>
                <c:pt idx="1018">
                  <c:v>19.75</c:v>
                </c:pt>
                <c:pt idx="1019">
                  <c:v>19.75</c:v>
                </c:pt>
                <c:pt idx="1020">
                  <c:v>19.75</c:v>
                </c:pt>
                <c:pt idx="1021">
                  <c:v>19.75</c:v>
                </c:pt>
                <c:pt idx="1022">
                  <c:v>19.75</c:v>
                </c:pt>
                <c:pt idx="1023">
                  <c:v>19.75</c:v>
                </c:pt>
                <c:pt idx="1024">
                  <c:v>19.75</c:v>
                </c:pt>
                <c:pt idx="1025">
                  <c:v>19.75</c:v>
                </c:pt>
                <c:pt idx="1026">
                  <c:v>19.6875</c:v>
                </c:pt>
                <c:pt idx="1027">
                  <c:v>19.75</c:v>
                </c:pt>
                <c:pt idx="1028">
                  <c:v>19.6875</c:v>
                </c:pt>
                <c:pt idx="1029">
                  <c:v>19.6875</c:v>
                </c:pt>
                <c:pt idx="1030">
                  <c:v>19.6875</c:v>
                </c:pt>
                <c:pt idx="1031">
                  <c:v>19.6875</c:v>
                </c:pt>
                <c:pt idx="1032">
                  <c:v>19.6875</c:v>
                </c:pt>
                <c:pt idx="1033">
                  <c:v>19.6875</c:v>
                </c:pt>
                <c:pt idx="1034">
                  <c:v>19.6875</c:v>
                </c:pt>
                <c:pt idx="1035">
                  <c:v>19.6875</c:v>
                </c:pt>
                <c:pt idx="1036">
                  <c:v>19.6875</c:v>
                </c:pt>
                <c:pt idx="1037">
                  <c:v>19.6875</c:v>
                </c:pt>
              </c:numCache>
            </c:numRef>
          </c:val>
        </c:ser>
        <c:dLbls/>
        <c:marker val="1"/>
        <c:axId val="67975424"/>
        <c:axId val="67973888"/>
      </c:lineChart>
      <c:catAx>
        <c:axId val="67962368"/>
        <c:scaling>
          <c:orientation val="minMax"/>
        </c:scaling>
        <c:axPos val="b"/>
        <c:majorTickMark val="none"/>
        <c:tickLblPos val="nextTo"/>
        <c:crossAx val="67963904"/>
        <c:crosses val="autoZero"/>
        <c:auto val="1"/>
        <c:lblAlgn val="ctr"/>
        <c:lblOffset val="100"/>
      </c:catAx>
      <c:valAx>
        <c:axId val="67963904"/>
        <c:scaling>
          <c:orientation val="minMax"/>
          <c:min val="30000"/>
        </c:scaling>
        <c:axPos val="l"/>
        <c:majorGridlines/>
        <c:numFmt formatCode="General" sourceLinked="1"/>
        <c:majorTickMark val="none"/>
        <c:tickLblPos val="nextTo"/>
        <c:crossAx val="67962368"/>
        <c:crosses val="autoZero"/>
        <c:crossBetween val="between"/>
      </c:valAx>
      <c:valAx>
        <c:axId val="67973888"/>
        <c:scaling>
          <c:orientation val="minMax"/>
        </c:scaling>
        <c:axPos val="r"/>
        <c:numFmt formatCode="0.00" sourceLinked="1"/>
        <c:tickLblPos val="nextTo"/>
        <c:crossAx val="67975424"/>
        <c:crosses val="max"/>
        <c:crossBetween val="between"/>
      </c:valAx>
      <c:catAx>
        <c:axId val="67975424"/>
        <c:scaling>
          <c:orientation val="minMax"/>
        </c:scaling>
        <c:delete val="1"/>
        <c:axPos val="b"/>
        <c:tickLblPos val="none"/>
        <c:crossAx val="67973888"/>
        <c:crosses val="autoZero"/>
        <c:auto val="1"/>
        <c:lblAlgn val="ctr"/>
        <c:lblOffset val="100"/>
      </c:catAx>
    </c:plotArea>
    <c:legend>
      <c:legendPos val="b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Dichteverlauf Wasser 0°C - 100°C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Faktoren!$A$2:$A$102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Faktoren!$E$2:$E$102</c:f>
              <c:numCache>
                <c:formatCode>0.000</c:formatCode>
                <c:ptCount val="101"/>
                <c:pt idx="0">
                  <c:v>999.84</c:v>
                </c:pt>
                <c:pt idx="1">
                  <c:v>999.899</c:v>
                </c:pt>
                <c:pt idx="2">
                  <c:v>999.94</c:v>
                </c:pt>
                <c:pt idx="3">
                  <c:v>999.96400000000006</c:v>
                </c:pt>
                <c:pt idx="4">
                  <c:v>999.97199999999998</c:v>
                </c:pt>
                <c:pt idx="5">
                  <c:v>999.96400000000006</c:v>
                </c:pt>
                <c:pt idx="6">
                  <c:v>999.94</c:v>
                </c:pt>
                <c:pt idx="7">
                  <c:v>999.90099999999995</c:v>
                </c:pt>
                <c:pt idx="8">
                  <c:v>999.84799999999996</c:v>
                </c:pt>
                <c:pt idx="9">
                  <c:v>999.78099999999995</c:v>
                </c:pt>
                <c:pt idx="10">
                  <c:v>999.69899999999996</c:v>
                </c:pt>
                <c:pt idx="11">
                  <c:v>999.60500000000002</c:v>
                </c:pt>
                <c:pt idx="12">
                  <c:v>999.49699999999996</c:v>
                </c:pt>
                <c:pt idx="13">
                  <c:v>999.37699999999995</c:v>
                </c:pt>
                <c:pt idx="14">
                  <c:v>999.24400000000003</c:v>
                </c:pt>
                <c:pt idx="15">
                  <c:v>999.09900000000005</c:v>
                </c:pt>
                <c:pt idx="16">
                  <c:v>998.94200000000001</c:v>
                </c:pt>
                <c:pt idx="17">
                  <c:v>998.774</c:v>
                </c:pt>
                <c:pt idx="18">
                  <c:v>998.59500000000003</c:v>
                </c:pt>
                <c:pt idx="19">
                  <c:v>998.404</c:v>
                </c:pt>
                <c:pt idx="20">
                  <c:v>998.20299999999997</c:v>
                </c:pt>
                <c:pt idx="21">
                  <c:v>997.99099999999999</c:v>
                </c:pt>
                <c:pt idx="22">
                  <c:v>997.76900000000001</c:v>
                </c:pt>
                <c:pt idx="23">
                  <c:v>997.53700000000003</c:v>
                </c:pt>
                <c:pt idx="24">
                  <c:v>997.29499999999996</c:v>
                </c:pt>
                <c:pt idx="25">
                  <c:v>997.04300000000001</c:v>
                </c:pt>
                <c:pt idx="26">
                  <c:v>996.78200000000004</c:v>
                </c:pt>
                <c:pt idx="27">
                  <c:v>996.51099999999997</c:v>
                </c:pt>
                <c:pt idx="28">
                  <c:v>996.23199999999997</c:v>
                </c:pt>
                <c:pt idx="29">
                  <c:v>995.94299999999998</c:v>
                </c:pt>
                <c:pt idx="30">
                  <c:v>995.64499999999998</c:v>
                </c:pt>
                <c:pt idx="31">
                  <c:v>995.33900000000006</c:v>
                </c:pt>
                <c:pt idx="32">
                  <c:v>995.024</c:v>
                </c:pt>
                <c:pt idx="33">
                  <c:v>994.7</c:v>
                </c:pt>
                <c:pt idx="34">
                  <c:v>994.36900000000003</c:v>
                </c:pt>
                <c:pt idx="35">
                  <c:v>994.029</c:v>
                </c:pt>
                <c:pt idx="36">
                  <c:v>993.68100000000004</c:v>
                </c:pt>
                <c:pt idx="37">
                  <c:v>993.32500000000005</c:v>
                </c:pt>
                <c:pt idx="38">
                  <c:v>992.96199999999999</c:v>
                </c:pt>
                <c:pt idx="39">
                  <c:v>992.59100000000001</c:v>
                </c:pt>
                <c:pt idx="40">
                  <c:v>992.21199999999999</c:v>
                </c:pt>
                <c:pt idx="41">
                  <c:v>991.82600000000002</c:v>
                </c:pt>
                <c:pt idx="42">
                  <c:v>991.43200000000002</c:v>
                </c:pt>
                <c:pt idx="43">
                  <c:v>991.03099999999995</c:v>
                </c:pt>
                <c:pt idx="44">
                  <c:v>990.62300000000005</c:v>
                </c:pt>
                <c:pt idx="45">
                  <c:v>990.20799999999997</c:v>
                </c:pt>
                <c:pt idx="46">
                  <c:v>989.78599999999994</c:v>
                </c:pt>
                <c:pt idx="47">
                  <c:v>989.35799999999995</c:v>
                </c:pt>
                <c:pt idx="48">
                  <c:v>988.92200000000003</c:v>
                </c:pt>
                <c:pt idx="49">
                  <c:v>988.47900000000004</c:v>
                </c:pt>
                <c:pt idx="50">
                  <c:v>988.03</c:v>
                </c:pt>
                <c:pt idx="51">
                  <c:v>987.57500000000005</c:v>
                </c:pt>
                <c:pt idx="52">
                  <c:v>987.11300000000006</c:v>
                </c:pt>
                <c:pt idx="53">
                  <c:v>986.64400000000001</c:v>
                </c:pt>
                <c:pt idx="54">
                  <c:v>986.16899999999998</c:v>
                </c:pt>
                <c:pt idx="55">
                  <c:v>985.68799999999999</c:v>
                </c:pt>
                <c:pt idx="56">
                  <c:v>985.20100000000002</c:v>
                </c:pt>
                <c:pt idx="57">
                  <c:v>984.70699999999999</c:v>
                </c:pt>
                <c:pt idx="58">
                  <c:v>984.20799999999997</c:v>
                </c:pt>
                <c:pt idx="59">
                  <c:v>983.702</c:v>
                </c:pt>
                <c:pt idx="60">
                  <c:v>983.19100000000003</c:v>
                </c:pt>
                <c:pt idx="61">
                  <c:v>982.673</c:v>
                </c:pt>
                <c:pt idx="62">
                  <c:v>982.15</c:v>
                </c:pt>
                <c:pt idx="63">
                  <c:v>981.62099999999998</c:v>
                </c:pt>
                <c:pt idx="64">
                  <c:v>981.08600000000001</c:v>
                </c:pt>
                <c:pt idx="65">
                  <c:v>980.54600000000005</c:v>
                </c:pt>
                <c:pt idx="66">
                  <c:v>979.99900000000002</c:v>
                </c:pt>
                <c:pt idx="67">
                  <c:v>979.44799999999998</c:v>
                </c:pt>
                <c:pt idx="68">
                  <c:v>978.89</c:v>
                </c:pt>
                <c:pt idx="69">
                  <c:v>978.327</c:v>
                </c:pt>
                <c:pt idx="70">
                  <c:v>977.75900000000001</c:v>
                </c:pt>
                <c:pt idx="71">
                  <c:v>977.18499999999995</c:v>
                </c:pt>
                <c:pt idx="72">
                  <c:v>976.60599999999999</c:v>
                </c:pt>
                <c:pt idx="73">
                  <c:v>976.02200000000005</c:v>
                </c:pt>
                <c:pt idx="74">
                  <c:v>975.43200000000002</c:v>
                </c:pt>
                <c:pt idx="75">
                  <c:v>974.83699999999999</c:v>
                </c:pt>
                <c:pt idx="76">
                  <c:v>974.23699999999997</c:v>
                </c:pt>
                <c:pt idx="77">
                  <c:v>973.63199999999995</c:v>
                </c:pt>
                <c:pt idx="78">
                  <c:v>973.02099999999996</c:v>
                </c:pt>
                <c:pt idx="79">
                  <c:v>972.40499999999997</c:v>
                </c:pt>
                <c:pt idx="80">
                  <c:v>971.78499999999997</c:v>
                </c:pt>
                <c:pt idx="81">
                  <c:v>971.15899999999999</c:v>
                </c:pt>
                <c:pt idx="82">
                  <c:v>970.52800000000002</c:v>
                </c:pt>
                <c:pt idx="83">
                  <c:v>969.89200000000005</c:v>
                </c:pt>
                <c:pt idx="84">
                  <c:v>969.25199999999995</c:v>
                </c:pt>
                <c:pt idx="85">
                  <c:v>968.60599999999999</c:v>
                </c:pt>
                <c:pt idx="86">
                  <c:v>967.95500000000004</c:v>
                </c:pt>
                <c:pt idx="87">
                  <c:v>967.3</c:v>
                </c:pt>
                <c:pt idx="88">
                  <c:v>966.63900000000001</c:v>
                </c:pt>
                <c:pt idx="89">
                  <c:v>965.97400000000005</c:v>
                </c:pt>
                <c:pt idx="90">
                  <c:v>965.30399999999997</c:v>
                </c:pt>
                <c:pt idx="91">
                  <c:v>964.63</c:v>
                </c:pt>
                <c:pt idx="92">
                  <c:v>963.95</c:v>
                </c:pt>
                <c:pt idx="93">
                  <c:v>963.26599999999996</c:v>
                </c:pt>
                <c:pt idx="94">
                  <c:v>962.577</c:v>
                </c:pt>
                <c:pt idx="95">
                  <c:v>961.88300000000004</c:v>
                </c:pt>
                <c:pt idx="96">
                  <c:v>961.18499999999995</c:v>
                </c:pt>
                <c:pt idx="97">
                  <c:v>960.48199999999997</c:v>
                </c:pt>
                <c:pt idx="98">
                  <c:v>959.774</c:v>
                </c:pt>
                <c:pt idx="99">
                  <c:v>959.06200000000001</c:v>
                </c:pt>
                <c:pt idx="100">
                  <c:v>958.34500000000003</c:v>
                </c:pt>
              </c:numCache>
            </c:numRef>
          </c:val>
        </c:ser>
        <c:marker val="1"/>
        <c:axId val="61227008"/>
        <c:axId val="61228544"/>
      </c:lineChart>
      <c:catAx>
        <c:axId val="61227008"/>
        <c:scaling>
          <c:orientation val="minMax"/>
        </c:scaling>
        <c:axPos val="b"/>
        <c:numFmt formatCode="General" sourceLinked="1"/>
        <c:majorTickMark val="none"/>
        <c:tickLblPos val="nextTo"/>
        <c:crossAx val="61228544"/>
        <c:crosses val="autoZero"/>
        <c:auto val="1"/>
        <c:lblAlgn val="ctr"/>
        <c:lblOffset val="100"/>
      </c:catAx>
      <c:valAx>
        <c:axId val="61228544"/>
        <c:scaling>
          <c:orientation val="minMax"/>
          <c:max val="1005"/>
          <c:min val="955"/>
        </c:scaling>
        <c:axPos val="l"/>
        <c:majorGridlines/>
        <c:numFmt formatCode="0.000" sourceLinked="1"/>
        <c:majorTickMark val="none"/>
        <c:tickLblPos val="nextTo"/>
        <c:spPr>
          <a:ln w="9525">
            <a:noFill/>
          </a:ln>
        </c:spPr>
        <c:crossAx val="61227008"/>
        <c:crosses val="autoZero"/>
        <c:crossBetween val="between"/>
      </c:valAx>
    </c:plotArea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lineChart>
        <c:grouping val="standard"/>
        <c:ser>
          <c:idx val="1"/>
          <c:order val="0"/>
          <c:tx>
            <c:v>Epsilon Dichte korrigiert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Faktoren!$M$2:$M$102</c:f>
              <c:numCache>
                <c:formatCode>0.0000000</c:formatCode>
                <c:ptCount val="101"/>
                <c:pt idx="0">
                  <c:v>1.5841054350528068</c:v>
                </c:pt>
                <c:pt idx="1">
                  <c:v>1.5772144114808746</c:v>
                </c:pt>
                <c:pt idx="2">
                  <c:v>1.5703072224489969</c:v>
                </c:pt>
                <c:pt idx="3">
                  <c:v>1.5633874526150859</c:v>
                </c:pt>
                <c:pt idx="4">
                  <c:v>1.5564586450116376</c:v>
                </c:pt>
                <c:pt idx="5">
                  <c:v>1.5495210491297093</c:v>
                </c:pt>
                <c:pt idx="6">
                  <c:v>1.5425749141683376</c:v>
                </c:pt>
                <c:pt idx="7">
                  <c:v>1.5356237200267102</c:v>
                </c:pt>
                <c:pt idx="8">
                  <c:v>1.5286709046501803</c:v>
                </c:pt>
                <c:pt idx="9">
                  <c:v>1.5217166537649818</c:v>
                </c:pt>
                <c:pt idx="10">
                  <c:v>1.514757952920627</c:v>
                </c:pt>
                <c:pt idx="11">
                  <c:v>1.5078045862199789</c:v>
                </c:pt>
                <c:pt idx="12">
                  <c:v>1.5008503177193162</c:v>
                </c:pt>
                <c:pt idx="13">
                  <c:v>1.4939016682399089</c:v>
                </c:pt>
                <c:pt idx="14">
                  <c:v>1.4869556006019808</c:v>
                </c:pt>
                <c:pt idx="15">
                  <c:v>1.4800154139858666</c:v>
                </c:pt>
                <c:pt idx="16">
                  <c:v>1.47308122817349</c:v>
                </c:pt>
                <c:pt idx="17">
                  <c:v>1.4661562890520532</c:v>
                </c:pt>
                <c:pt idx="18">
                  <c:v>1.4592406839842964</c:v>
                </c:pt>
                <c:pt idx="19">
                  <c:v>1.4523313940863025</c:v>
                </c:pt>
                <c:pt idx="20">
                  <c:v>1.445434727537015</c:v>
                </c:pt>
                <c:pt idx="21">
                  <c:v>1.4385476539306525</c:v>
                </c:pt>
                <c:pt idx="22">
                  <c:v>1.4316733328391251</c:v>
                </c:pt>
                <c:pt idx="23">
                  <c:v>1.4248118175989946</c:v>
                </c:pt>
                <c:pt idx="24">
                  <c:v>1.4179631610282946</c:v>
                </c:pt>
                <c:pt idx="25">
                  <c:v>1.4111274154308242</c:v>
                </c:pt>
                <c:pt idx="26">
                  <c:v>1.4043076651356445</c:v>
                </c:pt>
                <c:pt idx="27">
                  <c:v>1.3975009080097431</c:v>
                </c:pt>
                <c:pt idx="28">
                  <c:v>1.3907132181649295</c:v>
                </c:pt>
                <c:pt idx="29">
                  <c:v>1.3839385808550169</c:v>
                </c:pt>
                <c:pt idx="30">
                  <c:v>1.3771800367146436</c:v>
                </c:pt>
                <c:pt idx="31">
                  <c:v>1.3704405842129463</c:v>
                </c:pt>
                <c:pt idx="32">
                  <c:v>1.3637172397770252</c:v>
                </c:pt>
                <c:pt idx="33">
                  <c:v>1.3570100206203741</c:v>
                </c:pt>
                <c:pt idx="34">
                  <c:v>1.3503248418765681</c:v>
                </c:pt>
                <c:pt idx="35">
                  <c:v>1.3436557799931876</c:v>
                </c:pt>
                <c:pt idx="36">
                  <c:v>1.3370057793629588</c:v>
                </c:pt>
                <c:pt idx="37">
                  <c:v>1.330374824445046</c:v>
                </c:pt>
                <c:pt idx="38">
                  <c:v>1.3237658070445839</c:v>
                </c:pt>
                <c:pt idx="39">
                  <c:v>1.3171757825399217</c:v>
                </c:pt>
                <c:pt idx="40">
                  <c:v>1.3106047343931349</c:v>
                </c:pt>
                <c:pt idx="41">
                  <c:v>1.3040555224443553</c:v>
                </c:pt>
                <c:pt idx="42">
                  <c:v>1.2975252321927335</c:v>
                </c:pt>
                <c:pt idx="43">
                  <c:v>1.2910167022852139</c:v>
                </c:pt>
                <c:pt idx="44">
                  <c:v>1.2845298841205324</c:v>
                </c:pt>
                <c:pt idx="45">
                  <c:v>1.2780647288838936</c:v>
                </c:pt>
                <c:pt idx="46">
                  <c:v>1.2716211875570502</c:v>
                </c:pt>
                <c:pt idx="47">
                  <c:v>1.2652020259953638</c:v>
                </c:pt>
                <c:pt idx="48">
                  <c:v>1.2588015544462665</c:v>
                </c:pt>
                <c:pt idx="49">
                  <c:v>1.2524225486439644</c:v>
                </c:pt>
                <c:pt idx="50">
                  <c:v>1.2460677433010281</c:v>
                </c:pt>
                <c:pt idx="51">
                  <c:v>1.2397370580033726</c:v>
                </c:pt>
                <c:pt idx="52">
                  <c:v>1.233427648168407</c:v>
                </c:pt>
                <c:pt idx="53">
                  <c:v>1.2271394637140665</c:v>
                </c:pt>
                <c:pt idx="54">
                  <c:v>1.2208751982879087</c:v>
                </c:pt>
                <c:pt idx="55">
                  <c:v>1.2146347712428365</c:v>
                </c:pt>
                <c:pt idx="56">
                  <c:v>1.208418101925516</c:v>
                </c:pt>
                <c:pt idx="57">
                  <c:v>1.202222396079849</c:v>
                </c:pt>
                <c:pt idx="58">
                  <c:v>1.1960530103277451</c:v>
                </c:pt>
                <c:pt idx="59">
                  <c:v>1.1899044468514965</c:v>
                </c:pt>
                <c:pt idx="60">
                  <c:v>1.1837820221388529</c:v>
                </c:pt>
                <c:pt idx="61">
                  <c:v>1.177680278552887</c:v>
                </c:pt>
                <c:pt idx="62">
                  <c:v>1.171604492638767</c:v>
                </c:pt>
                <c:pt idx="63">
                  <c:v>1.1655519004370429</c:v>
                </c:pt>
                <c:pt idx="64">
                  <c:v>1.1595224215767233</c:v>
                </c:pt>
                <c:pt idx="65">
                  <c:v>1.1535186095496892</c:v>
                </c:pt>
                <c:pt idx="66">
                  <c:v>1.1475351066754651</c:v>
                </c:pt>
                <c:pt idx="67">
                  <c:v>1.1415797046072569</c:v>
                </c:pt>
                <c:pt idx="68">
                  <c:v>1.1356444516583732</c:v>
                </c:pt>
                <c:pt idx="69">
                  <c:v>1.1297344862541754</c:v>
                </c:pt>
                <c:pt idx="70">
                  <c:v>1.1238496992497087</c:v>
                </c:pt>
                <c:pt idx="71">
                  <c:v>1.1179874069348064</c:v>
                </c:pt>
                <c:pt idx="72">
                  <c:v>1.1121500949919227</c:v>
                </c:pt>
                <c:pt idx="73">
                  <c:v>1.1063376549848345</c:v>
                </c:pt>
                <c:pt idx="74">
                  <c:v>1.1005474331150409</c:v>
                </c:pt>
                <c:pt idx="75">
                  <c:v>1.0947818864984735</c:v>
                </c:pt>
                <c:pt idx="76">
                  <c:v>1.0890409074719516</c:v>
                </c:pt>
                <c:pt idx="77">
                  <c:v>1.0833243886674992</c:v>
                </c:pt>
                <c:pt idx="78">
                  <c:v>1.0776297159607147</c:v>
                </c:pt>
                <c:pt idx="79">
                  <c:v>1.0719593088206025</c:v>
                </c:pt>
                <c:pt idx="80">
                  <c:v>1.0663155486414415</c:v>
                </c:pt>
                <c:pt idx="81">
                  <c:v>1.0606933438662371</c:v>
                </c:pt>
                <c:pt idx="82">
                  <c:v>1.0550950860960608</c:v>
                </c:pt>
                <c:pt idx="83">
                  <c:v>1.0495206697906934</c:v>
                </c:pt>
                <c:pt idx="84">
                  <c:v>1.0439724396630519</c:v>
                </c:pt>
                <c:pt idx="85">
                  <c:v>1.0384453815816805</c:v>
                </c:pt>
                <c:pt idx="86">
                  <c:v>1.0329418504109424</c:v>
                </c:pt>
                <c:pt idx="87">
                  <c:v>1.0274641636702455</c:v>
                </c:pt>
                <c:pt idx="88">
                  <c:v>1.0220073648287988</c:v>
                </c:pt>
                <c:pt idx="89">
                  <c:v>1.0165761844960215</c:v>
                </c:pt>
                <c:pt idx="90">
                  <c:v>1.0111680979877842</c:v>
                </c:pt>
                <c:pt idx="91">
                  <c:v>1.0057853870642262</c:v>
                </c:pt>
                <c:pt idx="92">
                  <c:v>1.0004231714236762</c:v>
                </c:pt>
                <c:pt idx="93">
                  <c:v>0.99508610876516645</c:v>
                </c:pt>
                <c:pt idx="94">
                  <c:v>0.98977171327549984</c:v>
                </c:pt>
                <c:pt idx="95">
                  <c:v>0.98447988392005847</c:v>
                </c:pt>
                <c:pt idx="96">
                  <c:v>0.97921285841435035</c:v>
                </c:pt>
                <c:pt idx="97">
                  <c:v>0.97396817988818185</c:v>
                </c:pt>
                <c:pt idx="98">
                  <c:v>0.96874574856293083</c:v>
                </c:pt>
                <c:pt idx="99">
                  <c:v>0.96354777611451914</c:v>
                </c:pt>
                <c:pt idx="100">
                  <c:v>0.95837183441136353</c:v>
                </c:pt>
              </c:numCache>
            </c:numRef>
          </c:val>
        </c:ser>
        <c:ser>
          <c:idx val="2"/>
          <c:order val="1"/>
          <c:tx>
            <c:v>Epsilon relativ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Tabelle!#REF!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1802752"/>
        <c:axId val="61837312"/>
      </c:lineChart>
      <c:catAx>
        <c:axId val="61802752"/>
        <c:scaling>
          <c:orientation val="minMax"/>
        </c:scaling>
        <c:axPos val="b"/>
        <c:numFmt formatCode="General" sourceLinked="1"/>
        <c:majorTickMark val="none"/>
        <c:tickLblPos val="nextTo"/>
        <c:crossAx val="61837312"/>
        <c:crosses val="autoZero"/>
        <c:auto val="1"/>
        <c:lblAlgn val="ctr"/>
        <c:lblOffset val="100"/>
      </c:catAx>
      <c:valAx>
        <c:axId val="61837312"/>
        <c:scaling>
          <c:orientation val="minMax"/>
          <c:min val="0.9"/>
        </c:scaling>
        <c:axPos val="l"/>
        <c:majorGridlines/>
        <c:title>
          <c:layout/>
        </c:title>
        <c:numFmt formatCode="0.0000000" sourceLinked="1"/>
        <c:majorTickMark val="none"/>
        <c:tickLblPos val="nextTo"/>
        <c:crossAx val="61802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1496062992126017" footer="0.3149606299212601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704850</xdr:colOff>
      <xdr:row>3</xdr:row>
      <xdr:rowOff>171450</xdr:rowOff>
    </xdr:from>
    <xdr:to>
      <xdr:col>20</xdr:col>
      <xdr:colOff>504825</xdr:colOff>
      <xdr:row>12</xdr:row>
      <xdr:rowOff>85725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96725" y="742950"/>
          <a:ext cx="3733800" cy="1628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1</xdr:row>
      <xdr:rowOff>0</xdr:rowOff>
    </xdr:from>
    <xdr:to>
      <xdr:col>21</xdr:col>
      <xdr:colOff>561974</xdr:colOff>
      <xdr:row>35</xdr:row>
      <xdr:rowOff>57149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619125</xdr:colOff>
      <xdr:row>27</xdr:row>
      <xdr:rowOff>38100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523875</xdr:colOff>
      <xdr:row>32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ata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de/url?sa=t&amp;rct=j&amp;q=&amp;esrc=s&amp;source=web&amp;cd=4&amp;ved=0CEMQFjAD&amp;url=http%3A%2F%2Fwww.td.mw.tum.de%2Ftum-td%2Fde%2Fforschung%2Fpub%2FCD_Grigull%2F114.pdf&amp;ei=kHOYUeyrBof4sga3hoGgDA&amp;usg=AFQjCNGKHzzoBrR3r_c6xnA2tmtkl1hhxg&amp;sig2=U9vBxI1kahgBO2-NtjCw" TargetMode="External"/><Relationship Id="rId2" Type="http://schemas.openxmlformats.org/officeDocument/2006/relationships/hyperlink" Target="http://www.wissenschaft-technik-ethik.de/downloads/wasserdichteberechnung_v3-0.xls" TargetMode="External"/><Relationship Id="rId1" Type="http://schemas.openxmlformats.org/officeDocument/2006/relationships/hyperlink" Target="http://www.google.de/url?sa=t&amp;rct=j&amp;q=&amp;esrc=s&amp;source=web&amp;cd=4&amp;ved=0CEMQFjAD&amp;url=http%3A%2F%2Fwww.td.mw.tum.de%2Ftum-td%2Fde%2Fforschung%2Fpub%2FCD_Grigull%2F114.pdf&amp;ei=kHOYUeyrBof4sga3hoGgDA&amp;usg=AFQjCNGKHzzoBrR3r_c6xnA2tmtkl1hhxg&amp;sig2=U9vBxI1kahgBO2-NtjCw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wissenschaft-technik-ethik.de/downloads/wasserdichteberechnung_v3-0.x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4"/>
  <sheetViews>
    <sheetView zoomScaleNormal="100" workbookViewId="0">
      <pane ySplit="1" topLeftCell="A2" activePane="bottomLeft" state="frozen"/>
      <selection pane="bottomLeft" activeCell="O102" sqref="O2:O102"/>
    </sheetView>
  </sheetViews>
  <sheetFormatPr baseColWidth="10" defaultRowHeight="15"/>
  <cols>
    <col min="1" max="1" width="6" style="1" bestFit="1" customWidth="1"/>
    <col min="2" max="2" width="13.5703125" style="1" bestFit="1" customWidth="1"/>
    <col min="3" max="3" width="7" style="1" bestFit="1" customWidth="1"/>
    <col min="4" max="4" width="5.5703125" style="2" bestFit="1" customWidth="1"/>
    <col min="5" max="5" width="14.85546875" style="2" bestFit="1" customWidth="1"/>
    <col min="6" max="6" width="7.5703125" style="19" bestFit="1" customWidth="1"/>
    <col min="7" max="7" width="5.5703125" style="2" bestFit="1" customWidth="1"/>
    <col min="8" max="8" width="7.5703125" style="2" bestFit="1" customWidth="1"/>
    <col min="9" max="9" width="7.28515625" style="2" bestFit="1" customWidth="1"/>
    <col min="10" max="10" width="5.5703125" style="2" bestFit="1" customWidth="1"/>
    <col min="11" max="11" width="17.140625" style="1" bestFit="1" customWidth="1"/>
    <col min="12" max="12" width="12.85546875" style="1" bestFit="1" customWidth="1"/>
    <col min="13" max="13" width="16.5703125" style="23" customWidth="1"/>
    <col min="14" max="14" width="13.5703125" style="14" customWidth="1"/>
    <col min="15" max="17" width="11.42578125" style="1"/>
    <col min="18" max="18" width="13.28515625" style="1" bestFit="1" customWidth="1"/>
    <col min="19" max="16384" width="11.42578125" style="1"/>
  </cols>
  <sheetData>
    <row r="1" spans="1:15" s="7" customFormat="1">
      <c r="A1" s="7" t="s">
        <v>1</v>
      </c>
      <c r="B1" s="8" t="s">
        <v>21</v>
      </c>
      <c r="C1" s="7" t="s">
        <v>14</v>
      </c>
      <c r="D1" s="9" t="s">
        <v>12</v>
      </c>
      <c r="E1" s="10" t="s">
        <v>22</v>
      </c>
      <c r="F1" s="18" t="s">
        <v>13</v>
      </c>
      <c r="G1" s="11" t="s">
        <v>15</v>
      </c>
      <c r="H1" s="11" t="s">
        <v>16</v>
      </c>
      <c r="I1" s="11" t="s">
        <v>17</v>
      </c>
      <c r="J1" s="11" t="s">
        <v>18</v>
      </c>
      <c r="K1" s="11" t="s">
        <v>20</v>
      </c>
      <c r="L1" s="11" t="s">
        <v>29</v>
      </c>
      <c r="M1" s="21" t="s">
        <v>30</v>
      </c>
      <c r="N1" s="12" t="s">
        <v>24</v>
      </c>
      <c r="O1" s="7" t="s">
        <v>23</v>
      </c>
    </row>
    <row r="2" spans="1:15">
      <c r="A2" s="1">
        <v>0</v>
      </c>
      <c r="B2" s="3">
        <v>87.81</v>
      </c>
      <c r="C2" s="1">
        <f>273.15+A2</f>
        <v>273.14999999999998</v>
      </c>
      <c r="D2" s="2">
        <f>C2/298.15</f>
        <v>0.91614958913298672</v>
      </c>
      <c r="E2" s="2">
        <v>999.84</v>
      </c>
      <c r="F2" s="19">
        <f>E2/1000</f>
        <v>0.99984000000000006</v>
      </c>
      <c r="G2" s="2">
        <f t="shared" ref="G2:G21" si="0">1+($R$30/D2)*F2</f>
        <v>9.3223198229183986</v>
      </c>
      <c r="H2" s="2">
        <f t="shared" ref="H2:H21" si="1">($R$31/D2+$R$32+$R$33*D2)*F2*F2</f>
        <v>151.17233160130297</v>
      </c>
      <c r="I2" s="2">
        <f t="shared" ref="I2:I21" si="2">($R$34/D2+$R$35*D2+$R$36*D2*D2)*F2*F2*F2</f>
        <v>-75.339139668176188</v>
      </c>
      <c r="J2" s="2">
        <f t="shared" ref="J2:J21" si="3">($R$37/(D2*D2)+$R$38/D2+$R$39)*F2*F2*F2*F2</f>
        <v>2.6605076589597396</v>
      </c>
      <c r="K2" s="2">
        <f>SUM(G2:J2)</f>
        <v>87.816019415004916</v>
      </c>
      <c r="L2" s="2">
        <f>K2-B2</f>
        <v>6.0194150049142081E-3</v>
      </c>
      <c r="M2" s="22">
        <f>(E2/$E$6)*(K2/$K$102)</f>
        <v>1.5841054350528068</v>
      </c>
      <c r="N2" s="13" t="str">
        <f>TEXT(M2,"0,0000")</f>
        <v>1,5841</v>
      </c>
      <c r="O2" s="1" t="str">
        <f>CONCATENATE(REPLACE(N2,FIND(",",N2),1,"."),",")</f>
        <v>1.5841,</v>
      </c>
    </row>
    <row r="3" spans="1:15">
      <c r="A3" s="1">
        <v>1</v>
      </c>
      <c r="B3" s="3"/>
      <c r="C3" s="1">
        <f t="shared" ref="C3:C22" si="4">273.15+A3</f>
        <v>274.14999999999998</v>
      </c>
      <c r="D3" s="2">
        <f t="shared" ref="D3:D66" si="5">C3/298.15</f>
        <v>0.9195036055676673</v>
      </c>
      <c r="E3" s="2">
        <v>999.899</v>
      </c>
      <c r="F3" s="19">
        <f t="shared" ref="F3:F66" si="6">E3/1000</f>
        <v>0.99989899999999998</v>
      </c>
      <c r="G3" s="2">
        <f t="shared" si="0"/>
        <v>9.2924523157064147</v>
      </c>
      <c r="H3" s="2">
        <f t="shared" si="1"/>
        <v>150.31204415541333</v>
      </c>
      <c r="I3" s="2">
        <f t="shared" si="2"/>
        <v>-74.891970628690856</v>
      </c>
      <c r="J3" s="2">
        <f t="shared" si="3"/>
        <v>2.7163256174418655</v>
      </c>
      <c r="K3" s="2">
        <f t="shared" ref="K3:K66" si="7">SUM(G3:J3)</f>
        <v>87.428851459870756</v>
      </c>
      <c r="L3" s="2"/>
      <c r="M3" s="22">
        <f t="shared" ref="M3:M66" si="8">(E3/$E$6)*(K3/$K$102)</f>
        <v>1.5772144114808746</v>
      </c>
      <c r="N3" s="13" t="str">
        <f t="shared" ref="N3:N66" si="9">TEXT(M3,"0,0000")</f>
        <v>1,5772</v>
      </c>
      <c r="O3" s="1" t="str">
        <f t="shared" ref="O3:O66" si="10">CONCATENATE(REPLACE(N3,FIND(",",N3),1,"."),",")</f>
        <v>1.5772,</v>
      </c>
    </row>
    <row r="4" spans="1:15">
      <c r="A4" s="1">
        <v>2</v>
      </c>
      <c r="C4" s="1">
        <f t="shared" si="4"/>
        <v>275.14999999999998</v>
      </c>
      <c r="D4" s="2">
        <f t="shared" si="5"/>
        <v>0.92285762200234778</v>
      </c>
      <c r="E4" s="2">
        <v>999.94</v>
      </c>
      <c r="F4" s="19">
        <f t="shared" si="6"/>
        <v>0.99994000000000005</v>
      </c>
      <c r="G4" s="2">
        <f t="shared" si="0"/>
        <v>9.2626531716293297</v>
      </c>
      <c r="H4" s="2">
        <f t="shared" si="1"/>
        <v>149.45323078174226</v>
      </c>
      <c r="I4" s="2">
        <f t="shared" si="2"/>
        <v>-74.443635583464641</v>
      </c>
      <c r="J4" s="2">
        <f t="shared" si="3"/>
        <v>2.7701516134725046</v>
      </c>
      <c r="K4" s="2">
        <f t="shared" si="7"/>
        <v>87.042399983379454</v>
      </c>
      <c r="L4" s="2"/>
      <c r="M4" s="22">
        <f t="shared" si="8"/>
        <v>1.5703072224489969</v>
      </c>
      <c r="N4" s="13" t="str">
        <f t="shared" si="9"/>
        <v>1,5703</v>
      </c>
      <c r="O4" s="1" t="str">
        <f t="shared" si="10"/>
        <v>1.5703,</v>
      </c>
    </row>
    <row r="5" spans="1:15">
      <c r="A5" s="1">
        <v>3</v>
      </c>
      <c r="B5" s="3"/>
      <c r="C5" s="1">
        <f t="shared" si="4"/>
        <v>276.14999999999998</v>
      </c>
      <c r="D5" s="2">
        <f t="shared" si="5"/>
        <v>0.92621163843702836</v>
      </c>
      <c r="E5" s="2">
        <v>999.96400000000006</v>
      </c>
      <c r="F5" s="19">
        <f t="shared" si="6"/>
        <v>0.99996400000000008</v>
      </c>
      <c r="G5" s="2">
        <f t="shared" si="0"/>
        <v>9.2329298812394924</v>
      </c>
      <c r="H5" s="2">
        <f t="shared" si="1"/>
        <v>148.5962071249136</v>
      </c>
      <c r="I5" s="2">
        <f t="shared" si="2"/>
        <v>-73.994400486008971</v>
      </c>
      <c r="J5" s="2">
        <f t="shared" si="3"/>
        <v>2.8220195417780207</v>
      </c>
      <c r="K5" s="2">
        <f t="shared" si="7"/>
        <v>86.656756061922152</v>
      </c>
      <c r="L5" s="2"/>
      <c r="M5" s="22">
        <f t="shared" si="8"/>
        <v>1.5633874526150859</v>
      </c>
      <c r="N5" s="13" t="str">
        <f t="shared" si="9"/>
        <v>1,5634</v>
      </c>
      <c r="O5" s="1" t="str">
        <f t="shared" si="10"/>
        <v>1.5634,</v>
      </c>
    </row>
    <row r="6" spans="1:15">
      <c r="A6" s="1">
        <v>4</v>
      </c>
      <c r="C6" s="1">
        <f t="shared" si="4"/>
        <v>277.14999999999998</v>
      </c>
      <c r="D6" s="2">
        <f t="shared" si="5"/>
        <v>0.92956565487170884</v>
      </c>
      <c r="E6" s="2">
        <v>999.97199999999998</v>
      </c>
      <c r="F6" s="19">
        <f t="shared" si="6"/>
        <v>0.99997199999999997</v>
      </c>
      <c r="G6" s="2">
        <f t="shared" si="0"/>
        <v>9.2032898269809778</v>
      </c>
      <c r="H6" s="2">
        <f t="shared" si="1"/>
        <v>147.74128186021039</v>
      </c>
      <c r="I6" s="2">
        <f t="shared" si="2"/>
        <v>-73.544525792583698</v>
      </c>
      <c r="J6" s="2">
        <f t="shared" si="3"/>
        <v>2.8719641846367669</v>
      </c>
      <c r="K6" s="2">
        <f t="shared" si="7"/>
        <v>86.272010079244438</v>
      </c>
      <c r="L6" s="2"/>
      <c r="M6" s="22">
        <f t="shared" si="8"/>
        <v>1.5564586450116376</v>
      </c>
      <c r="N6" s="13" t="str">
        <f t="shared" si="9"/>
        <v>1,5565</v>
      </c>
      <c r="O6" s="1" t="str">
        <f t="shared" si="10"/>
        <v>1.5565,</v>
      </c>
    </row>
    <row r="7" spans="1:15">
      <c r="A7" s="1">
        <v>5</v>
      </c>
      <c r="B7" s="3"/>
      <c r="C7" s="1">
        <f t="shared" si="4"/>
        <v>278.14999999999998</v>
      </c>
      <c r="D7" s="2">
        <f t="shared" si="5"/>
        <v>0.93291967130638942</v>
      </c>
      <c r="E7" s="2">
        <v>999.96400000000006</v>
      </c>
      <c r="F7" s="19">
        <f t="shared" si="6"/>
        <v>0.99996400000000008</v>
      </c>
      <c r="G7" s="2">
        <f t="shared" si="0"/>
        <v>9.1737321111065455</v>
      </c>
      <c r="H7" s="2">
        <f t="shared" si="1"/>
        <v>146.88846299291285</v>
      </c>
      <c r="I7" s="2">
        <f t="shared" si="2"/>
        <v>-73.094047181992721</v>
      </c>
      <c r="J7" s="2">
        <f t="shared" si="3"/>
        <v>2.9200094522966449</v>
      </c>
      <c r="K7" s="2">
        <f t="shared" si="7"/>
        <v>85.888157374323313</v>
      </c>
      <c r="L7" s="2"/>
      <c r="M7" s="22">
        <f t="shared" si="8"/>
        <v>1.5495210491297093</v>
      </c>
      <c r="N7" s="13" t="str">
        <f t="shared" si="9"/>
        <v>1,5495</v>
      </c>
      <c r="O7" s="1" t="str">
        <f t="shared" si="10"/>
        <v>1.5495,</v>
      </c>
    </row>
    <row r="8" spans="1:15">
      <c r="A8" s="1">
        <v>6</v>
      </c>
      <c r="C8" s="1">
        <f t="shared" si="4"/>
        <v>279.14999999999998</v>
      </c>
      <c r="D8" s="2">
        <f t="shared" si="5"/>
        <v>0.93627368774106989</v>
      </c>
      <c r="E8" s="2">
        <v>999.94</v>
      </c>
      <c r="F8" s="19">
        <f t="shared" si="6"/>
        <v>0.99994000000000005</v>
      </c>
      <c r="G8" s="2">
        <f t="shared" si="0"/>
        <v>9.1442558487329766</v>
      </c>
      <c r="H8" s="2">
        <f t="shared" si="1"/>
        <v>146.03775851072496</v>
      </c>
      <c r="I8" s="2">
        <f t="shared" si="2"/>
        <v>-72.643000250435264</v>
      </c>
      <c r="J8" s="2">
        <f t="shared" si="3"/>
        <v>2.9661792466862353</v>
      </c>
      <c r="K8" s="2">
        <f t="shared" si="7"/>
        <v>85.505193355708897</v>
      </c>
      <c r="L8" s="2"/>
      <c r="M8" s="22">
        <f t="shared" si="8"/>
        <v>1.5425749141683376</v>
      </c>
      <c r="N8" s="13" t="str">
        <f t="shared" si="9"/>
        <v>1,5426</v>
      </c>
      <c r="O8" s="1" t="str">
        <f t="shared" si="10"/>
        <v>1.5426,</v>
      </c>
    </row>
    <row r="9" spans="1:15">
      <c r="A9" s="1">
        <v>7</v>
      </c>
      <c r="B9" s="3"/>
      <c r="C9" s="1">
        <f t="shared" si="4"/>
        <v>280.14999999999998</v>
      </c>
      <c r="D9" s="2">
        <f t="shared" si="5"/>
        <v>0.93962770417575048</v>
      </c>
      <c r="E9" s="2">
        <v>999.90099999999995</v>
      </c>
      <c r="F9" s="19">
        <f t="shared" si="6"/>
        <v>0.99990099999999993</v>
      </c>
      <c r="G9" s="2">
        <f t="shared" si="0"/>
        <v>9.114868283283192</v>
      </c>
      <c r="H9" s="2">
        <f t="shared" si="1"/>
        <v>145.18946678919701</v>
      </c>
      <c r="I9" s="2">
        <f t="shared" si="2"/>
        <v>-72.19163710370016</v>
      </c>
      <c r="J9" s="2">
        <f t="shared" si="3"/>
        <v>3.0105095019091785</v>
      </c>
      <c r="K9" s="2">
        <f t="shared" si="7"/>
        <v>85.123207470689223</v>
      </c>
      <c r="L9" s="2"/>
      <c r="M9" s="22">
        <f t="shared" si="8"/>
        <v>1.5356237200267102</v>
      </c>
      <c r="N9" s="13" t="str">
        <f t="shared" si="9"/>
        <v>1,5356</v>
      </c>
      <c r="O9" s="1" t="str">
        <f t="shared" si="10"/>
        <v>1.5356,</v>
      </c>
    </row>
    <row r="10" spans="1:15">
      <c r="A10" s="1">
        <v>8</v>
      </c>
      <c r="C10" s="1">
        <f t="shared" si="4"/>
        <v>281.14999999999998</v>
      </c>
      <c r="D10" s="2">
        <f t="shared" si="5"/>
        <v>0.94298172061043095</v>
      </c>
      <c r="E10" s="2">
        <v>999.84799999999996</v>
      </c>
      <c r="F10" s="19">
        <f t="shared" si="6"/>
        <v>0.99984799999999996</v>
      </c>
      <c r="G10" s="2">
        <f t="shared" si="0"/>
        <v>9.0855765551259182</v>
      </c>
      <c r="H10" s="2">
        <f t="shared" si="1"/>
        <v>144.34387947625117</v>
      </c>
      <c r="I10" s="2">
        <f t="shared" si="2"/>
        <v>-71.740204382452177</v>
      </c>
      <c r="J10" s="2">
        <f t="shared" si="3"/>
        <v>3.0530368211760766</v>
      </c>
      <c r="K10" s="2">
        <f t="shared" si="7"/>
        <v>84.742288470101002</v>
      </c>
      <c r="L10" s="2"/>
      <c r="M10" s="22">
        <f t="shared" si="8"/>
        <v>1.5286709046501803</v>
      </c>
      <c r="N10" s="13" t="str">
        <f t="shared" si="9"/>
        <v>1,5287</v>
      </c>
      <c r="O10" s="1" t="str">
        <f t="shared" si="10"/>
        <v>1.5287,</v>
      </c>
    </row>
    <row r="11" spans="1:15">
      <c r="A11" s="1">
        <v>9</v>
      </c>
      <c r="B11" s="3"/>
      <c r="C11" s="1">
        <f t="shared" si="4"/>
        <v>282.14999999999998</v>
      </c>
      <c r="D11" s="2">
        <f t="shared" si="5"/>
        <v>0.94633573704511154</v>
      </c>
      <c r="E11" s="2">
        <v>999.78099999999995</v>
      </c>
      <c r="F11" s="19">
        <f t="shared" si="6"/>
        <v>0.99978099999999992</v>
      </c>
      <c r="G11" s="2">
        <f t="shared" si="0"/>
        <v>9.0563796452575094</v>
      </c>
      <c r="H11" s="2">
        <f t="shared" si="1"/>
        <v>143.50099451627662</v>
      </c>
      <c r="I11" s="2">
        <f t="shared" si="2"/>
        <v>-71.288729370313064</v>
      </c>
      <c r="J11" s="2">
        <f t="shared" si="3"/>
        <v>3.0937860267668529</v>
      </c>
      <c r="K11" s="2">
        <f t="shared" si="7"/>
        <v>84.362430817987928</v>
      </c>
      <c r="L11" s="2"/>
      <c r="M11" s="22">
        <f t="shared" si="8"/>
        <v>1.5217166537649818</v>
      </c>
      <c r="N11" s="13" t="str">
        <f t="shared" si="9"/>
        <v>1,5217</v>
      </c>
      <c r="O11" s="1" t="str">
        <f t="shared" si="10"/>
        <v>1.5217,</v>
      </c>
    </row>
    <row r="12" spans="1:15">
      <c r="A12" s="1">
        <v>10</v>
      </c>
      <c r="B12" s="3">
        <v>83.99</v>
      </c>
      <c r="C12" s="1">
        <f t="shared" si="4"/>
        <v>283.14999999999998</v>
      </c>
      <c r="D12" s="2">
        <f t="shared" si="5"/>
        <v>0.94968975347979201</v>
      </c>
      <c r="E12" s="2">
        <v>999.69899999999996</v>
      </c>
      <c r="F12" s="19">
        <f t="shared" si="6"/>
        <v>0.999699</v>
      </c>
      <c r="G12" s="2">
        <f t="shared" si="0"/>
        <v>9.0272685193841191</v>
      </c>
      <c r="H12" s="2">
        <f t="shared" si="1"/>
        <v>142.66052452739081</v>
      </c>
      <c r="I12" s="2">
        <f t="shared" si="2"/>
        <v>-70.83702670568033</v>
      </c>
      <c r="J12" s="2">
        <f t="shared" si="3"/>
        <v>3.132769304955624</v>
      </c>
      <c r="K12" s="2">
        <f t="shared" si="7"/>
        <v>83.983535646050214</v>
      </c>
      <c r="L12" s="2">
        <f>K12-B12</f>
        <v>-6.4643539497808433E-3</v>
      </c>
      <c r="M12" s="22">
        <f t="shared" si="8"/>
        <v>1.514757952920627</v>
      </c>
      <c r="N12" s="13" t="str">
        <f t="shared" si="9"/>
        <v>1,5148</v>
      </c>
      <c r="O12" s="1" t="str">
        <f t="shared" si="10"/>
        <v>1.5148,</v>
      </c>
    </row>
    <row r="13" spans="1:15">
      <c r="A13" s="1">
        <v>11</v>
      </c>
      <c r="B13" s="3"/>
      <c r="C13" s="1">
        <f t="shared" si="4"/>
        <v>284.14999999999998</v>
      </c>
      <c r="D13" s="2">
        <f t="shared" si="5"/>
        <v>0.95304376991447259</v>
      </c>
      <c r="E13" s="2">
        <v>999.60500000000002</v>
      </c>
      <c r="F13" s="19">
        <f t="shared" si="6"/>
        <v>0.99960499999999997</v>
      </c>
      <c r="G13" s="2">
        <f t="shared" si="0"/>
        <v>8.9982662760956629</v>
      </c>
      <c r="H13" s="2">
        <f t="shared" si="1"/>
        <v>141.82332383372795</v>
      </c>
      <c r="I13" s="2">
        <f t="shared" si="2"/>
        <v>-70.385761254992602</v>
      </c>
      <c r="J13" s="2">
        <f t="shared" si="3"/>
        <v>3.1700488796415005</v>
      </c>
      <c r="K13" s="2">
        <f t="shared" si="7"/>
        <v>83.6058777344725</v>
      </c>
      <c r="L13" s="2"/>
      <c r="M13" s="22">
        <f t="shared" si="8"/>
        <v>1.5078045862199789</v>
      </c>
      <c r="N13" s="13" t="str">
        <f t="shared" si="9"/>
        <v>1,5078</v>
      </c>
      <c r="O13" s="1" t="str">
        <f t="shared" si="10"/>
        <v>1.5078,</v>
      </c>
    </row>
    <row r="14" spans="1:15">
      <c r="A14" s="1">
        <v>12</v>
      </c>
      <c r="C14" s="1">
        <f t="shared" si="4"/>
        <v>285.14999999999998</v>
      </c>
      <c r="D14" s="2">
        <f t="shared" si="5"/>
        <v>0.95639778634915307</v>
      </c>
      <c r="E14" s="2">
        <v>999.49699999999996</v>
      </c>
      <c r="F14" s="19">
        <f t="shared" si="6"/>
        <v>0.99949699999999997</v>
      </c>
      <c r="G14" s="2">
        <f t="shared" si="0"/>
        <v>8.9693558231297228</v>
      </c>
      <c r="H14" s="2">
        <f t="shared" si="1"/>
        <v>140.98881651071505</v>
      </c>
      <c r="I14" s="2">
        <f t="shared" si="2"/>
        <v>-69.934532265833283</v>
      </c>
      <c r="J14" s="2">
        <f t="shared" si="3"/>
        <v>3.2056244918451107</v>
      </c>
      <c r="K14" s="2">
        <f t="shared" si="7"/>
        <v>83.229264559856603</v>
      </c>
      <c r="L14" s="2"/>
      <c r="M14" s="22">
        <f t="shared" si="8"/>
        <v>1.5008503177193162</v>
      </c>
      <c r="N14" s="13" t="str">
        <f t="shared" si="9"/>
        <v>1,5009</v>
      </c>
      <c r="O14" s="1" t="str">
        <f t="shared" si="10"/>
        <v>1.5009,</v>
      </c>
    </row>
    <row r="15" spans="1:15">
      <c r="A15" s="1">
        <v>13</v>
      </c>
      <c r="B15" s="3"/>
      <c r="C15" s="1">
        <f t="shared" si="4"/>
        <v>286.14999999999998</v>
      </c>
      <c r="D15" s="2">
        <f t="shared" si="5"/>
        <v>0.95975180278383365</v>
      </c>
      <c r="E15" s="2">
        <v>999.37699999999995</v>
      </c>
      <c r="F15" s="19">
        <f t="shared" si="6"/>
        <v>0.99937699999999996</v>
      </c>
      <c r="G15" s="2">
        <f t="shared" si="0"/>
        <v>8.9405520891597412</v>
      </c>
      <c r="H15" s="2">
        <f t="shared" si="1"/>
        <v>140.15756181325312</v>
      </c>
      <c r="I15" s="2">
        <f t="shared" si="2"/>
        <v>-69.48378389365071</v>
      </c>
      <c r="J15" s="2">
        <f t="shared" si="3"/>
        <v>3.2395464677101184</v>
      </c>
      <c r="K15" s="2">
        <f t="shared" si="7"/>
        <v>82.85387647647228</v>
      </c>
      <c r="L15" s="2"/>
      <c r="M15" s="22">
        <f t="shared" si="8"/>
        <v>1.4939016682399089</v>
      </c>
      <c r="N15" s="13" t="str">
        <f t="shared" si="9"/>
        <v>1,4939</v>
      </c>
      <c r="O15" s="1" t="str">
        <f t="shared" si="10"/>
        <v>1.4939,</v>
      </c>
    </row>
    <row r="16" spans="1:15">
      <c r="A16" s="1">
        <v>14</v>
      </c>
      <c r="C16" s="1">
        <f t="shared" si="4"/>
        <v>287.14999999999998</v>
      </c>
      <c r="D16" s="2">
        <f t="shared" si="5"/>
        <v>0.96310581921851413</v>
      </c>
      <c r="E16" s="2">
        <v>999.24400000000003</v>
      </c>
      <c r="F16" s="19">
        <f t="shared" si="6"/>
        <v>0.99924400000000002</v>
      </c>
      <c r="G16" s="2">
        <f t="shared" si="0"/>
        <v>8.9118460414069514</v>
      </c>
      <c r="H16" s="2">
        <f t="shared" si="1"/>
        <v>139.3292694910578</v>
      </c>
      <c r="I16" s="2">
        <f t="shared" si="2"/>
        <v>-69.033327842881931</v>
      </c>
      <c r="J16" s="2">
        <f t="shared" si="3"/>
        <v>3.2718267853635625</v>
      </c>
      <c r="K16" s="2">
        <f t="shared" si="7"/>
        <v>82.479614474946388</v>
      </c>
      <c r="L16" s="2"/>
      <c r="M16" s="22">
        <f t="shared" si="8"/>
        <v>1.4869556006019808</v>
      </c>
      <c r="N16" s="13" t="str">
        <f t="shared" si="9"/>
        <v>1,4870</v>
      </c>
      <c r="O16" s="1" t="str">
        <f t="shared" si="10"/>
        <v>1.4870,</v>
      </c>
    </row>
    <row r="17" spans="1:18">
      <c r="A17" s="1">
        <v>15</v>
      </c>
      <c r="B17" s="3"/>
      <c r="C17" s="1">
        <f t="shared" si="4"/>
        <v>288.14999999999998</v>
      </c>
      <c r="D17" s="2">
        <f t="shared" si="5"/>
        <v>0.96645983565319471</v>
      </c>
      <c r="E17" s="2">
        <v>999.09900000000005</v>
      </c>
      <c r="F17" s="19">
        <f t="shared" si="6"/>
        <v>0.99909900000000007</v>
      </c>
      <c r="G17" s="2">
        <f t="shared" si="0"/>
        <v>8.8832445531900515</v>
      </c>
      <c r="H17" s="2">
        <f t="shared" si="1"/>
        <v>138.50421042928977</v>
      </c>
      <c r="I17" s="2">
        <f t="shared" si="2"/>
        <v>-68.583392927418615</v>
      </c>
      <c r="J17" s="2">
        <f t="shared" si="3"/>
        <v>3.3025031880956659</v>
      </c>
      <c r="K17" s="2">
        <f t="shared" si="7"/>
        <v>82.106565243156879</v>
      </c>
      <c r="L17" s="2"/>
      <c r="M17" s="22">
        <f t="shared" si="8"/>
        <v>1.4800154139858666</v>
      </c>
      <c r="N17" s="13" t="str">
        <f t="shared" si="9"/>
        <v>1,4800</v>
      </c>
      <c r="O17" s="1" t="str">
        <f t="shared" si="10"/>
        <v>1.4800,</v>
      </c>
    </row>
    <row r="18" spans="1:18">
      <c r="A18" s="1">
        <v>16</v>
      </c>
      <c r="C18" s="1">
        <f t="shared" si="4"/>
        <v>289.14999999999998</v>
      </c>
      <c r="D18" s="2">
        <f t="shared" si="5"/>
        <v>0.96981385208787518</v>
      </c>
      <c r="E18" s="2">
        <v>998.94200000000001</v>
      </c>
      <c r="F18" s="19">
        <f t="shared" si="6"/>
        <v>0.998942</v>
      </c>
      <c r="G18" s="2">
        <f t="shared" si="0"/>
        <v>8.8547465396790006</v>
      </c>
      <c r="H18" s="2">
        <f t="shared" si="1"/>
        <v>137.68237356392419</v>
      </c>
      <c r="I18" s="2">
        <f t="shared" si="2"/>
        <v>-68.13399800335732</v>
      </c>
      <c r="J18" s="2">
        <f t="shared" si="3"/>
        <v>3.3316004111413124</v>
      </c>
      <c r="K18" s="2">
        <f t="shared" si="7"/>
        <v>81.73472251138719</v>
      </c>
      <c r="L18" s="2"/>
      <c r="M18" s="22">
        <f t="shared" si="8"/>
        <v>1.47308122817349</v>
      </c>
      <c r="N18" s="13" t="str">
        <f t="shared" si="9"/>
        <v>1,4731</v>
      </c>
      <c r="O18" s="1" t="str">
        <f t="shared" si="10"/>
        <v>1.4731,</v>
      </c>
    </row>
    <row r="19" spans="1:18">
      <c r="A19" s="1">
        <v>17</v>
      </c>
      <c r="B19" s="3"/>
      <c r="C19" s="1">
        <f t="shared" si="4"/>
        <v>290.14999999999998</v>
      </c>
      <c r="D19" s="2">
        <f t="shared" si="5"/>
        <v>0.97316786852255577</v>
      </c>
      <c r="E19" s="2">
        <v>998.774</v>
      </c>
      <c r="F19" s="19">
        <f t="shared" si="6"/>
        <v>0.99877400000000005</v>
      </c>
      <c r="G19" s="2">
        <f t="shared" si="0"/>
        <v>8.826358766964848</v>
      </c>
      <c r="H19" s="2">
        <f t="shared" si="1"/>
        <v>136.86402206117452</v>
      </c>
      <c r="I19" s="2">
        <f t="shared" si="2"/>
        <v>-67.685365180983368</v>
      </c>
      <c r="J19" s="2">
        <f t="shared" si="3"/>
        <v>3.3591564648405141</v>
      </c>
      <c r="K19" s="2">
        <f t="shared" si="7"/>
        <v>81.364172111996524</v>
      </c>
      <c r="L19" s="2"/>
      <c r="M19" s="22">
        <f t="shared" si="8"/>
        <v>1.4661562890520532</v>
      </c>
      <c r="N19" s="13" t="str">
        <f t="shared" si="9"/>
        <v>1,4662</v>
      </c>
      <c r="O19" s="1" t="str">
        <f t="shared" si="10"/>
        <v>1.4662,</v>
      </c>
    </row>
    <row r="20" spans="1:18">
      <c r="A20" s="1">
        <v>18</v>
      </c>
      <c r="B20" s="3"/>
      <c r="C20" s="1">
        <f t="shared" si="4"/>
        <v>291.14999999999998</v>
      </c>
      <c r="D20" s="2">
        <f t="shared" si="5"/>
        <v>0.97652188495723624</v>
      </c>
      <c r="E20" s="2">
        <v>998.59500000000003</v>
      </c>
      <c r="F20" s="19">
        <f t="shared" si="6"/>
        <v>0.99859500000000001</v>
      </c>
      <c r="G20" s="2">
        <f t="shared" si="0"/>
        <v>8.7980800991300612</v>
      </c>
      <c r="H20" s="2">
        <f t="shared" si="1"/>
        <v>136.04914043599646</v>
      </c>
      <c r="I20" s="2">
        <f t="shared" si="2"/>
        <v>-67.237509283709628</v>
      </c>
      <c r="J20" s="2">
        <f t="shared" si="3"/>
        <v>3.3851960495061233</v>
      </c>
      <c r="K20" s="2">
        <f t="shared" si="7"/>
        <v>80.994907300923018</v>
      </c>
      <c r="L20" s="2"/>
      <c r="M20" s="22">
        <f t="shared" si="8"/>
        <v>1.4592406839842964</v>
      </c>
      <c r="N20" s="13" t="str">
        <f t="shared" si="9"/>
        <v>1,4592</v>
      </c>
      <c r="O20" s="1" t="str">
        <f t="shared" si="10"/>
        <v>1.4592,</v>
      </c>
    </row>
    <row r="21" spans="1:18">
      <c r="A21" s="1">
        <v>19</v>
      </c>
      <c r="B21" s="3"/>
      <c r="C21" s="1">
        <f t="shared" si="4"/>
        <v>292.14999999999998</v>
      </c>
      <c r="D21" s="2">
        <f t="shared" si="5"/>
        <v>0.97987590139191683</v>
      </c>
      <c r="E21" s="2">
        <v>998.404</v>
      </c>
      <c r="F21" s="19">
        <f t="shared" si="6"/>
        <v>0.99840399999999996</v>
      </c>
      <c r="G21" s="2">
        <f t="shared" si="0"/>
        <v>8.7699016334874074</v>
      </c>
      <c r="H21" s="2">
        <f t="shared" si="1"/>
        <v>135.2374425094626</v>
      </c>
      <c r="I21" s="2">
        <f t="shared" si="2"/>
        <v>-66.790244411304982</v>
      </c>
      <c r="J21" s="2">
        <f t="shared" si="3"/>
        <v>3.4097299938854788</v>
      </c>
      <c r="K21" s="2">
        <f t="shared" si="7"/>
        <v>80.626829725530484</v>
      </c>
      <c r="L21" s="2"/>
      <c r="M21" s="22">
        <f t="shared" si="8"/>
        <v>1.4523313940863025</v>
      </c>
      <c r="N21" s="13" t="str">
        <f t="shared" si="9"/>
        <v>1,4523</v>
      </c>
      <c r="O21" s="1" t="str">
        <f t="shared" si="10"/>
        <v>1.4523,</v>
      </c>
    </row>
    <row r="22" spans="1:18">
      <c r="A22" s="1">
        <v>20</v>
      </c>
      <c r="B22" s="3">
        <v>80.27</v>
      </c>
      <c r="C22" s="1">
        <f t="shared" si="4"/>
        <v>293.14999999999998</v>
      </c>
      <c r="D22" s="2">
        <f t="shared" si="5"/>
        <v>0.9832299178265973</v>
      </c>
      <c r="E22" s="2">
        <v>998.20299999999997</v>
      </c>
      <c r="F22" s="19">
        <f t="shared" si="6"/>
        <v>0.99820299999999995</v>
      </c>
      <c r="G22" s="2">
        <f t="shared" ref="G22:G85" si="11">1+($R$30/D22)*F22</f>
        <v>8.7418378561508092</v>
      </c>
      <c r="H22" s="2">
        <f t="shared" ref="H22:H85" si="12">($R$31/D22+$R$32+$R$33*D22)*F22*F22</f>
        <v>134.42945659801245</v>
      </c>
      <c r="I22" s="2">
        <f t="shared" ref="I22:I85" si="13">($R$34/D22+$R$35*D22+$R$36*D22*D22)*F22*F22*F22</f>
        <v>-66.343988003236433</v>
      </c>
      <c r="J22" s="2">
        <f t="shared" ref="J22:J85" si="14">($R$37/(D22*D22)+$R$38/D22+$R$39)*F22*F22*F22*F22</f>
        <v>3.4328098048081408</v>
      </c>
      <c r="K22" s="2">
        <f t="shared" si="7"/>
        <v>80.260116255734985</v>
      </c>
      <c r="L22" s="2">
        <f>K22-B22</f>
        <v>-9.8837442650108187E-3</v>
      </c>
      <c r="M22" s="22">
        <f t="shared" si="8"/>
        <v>1.445434727537015</v>
      </c>
      <c r="N22" s="13" t="str">
        <f t="shared" si="9"/>
        <v>1,4454</v>
      </c>
      <c r="O22" s="1" t="str">
        <f t="shared" si="10"/>
        <v>1.4454,</v>
      </c>
    </row>
    <row r="23" spans="1:18">
      <c r="A23" s="1">
        <v>21</v>
      </c>
      <c r="C23" s="1">
        <f t="shared" ref="C23:C86" si="15">273.15+A23</f>
        <v>294.14999999999998</v>
      </c>
      <c r="D23" s="2">
        <f t="shared" si="5"/>
        <v>0.98658393426127788</v>
      </c>
      <c r="E23" s="2">
        <v>997.99099999999999</v>
      </c>
      <c r="F23" s="19">
        <f t="shared" si="6"/>
        <v>0.99799099999999996</v>
      </c>
      <c r="G23" s="2">
        <f t="shared" si="11"/>
        <v>8.7138798680199603</v>
      </c>
      <c r="H23" s="2">
        <f t="shared" si="12"/>
        <v>133.62489536240665</v>
      </c>
      <c r="I23" s="2">
        <f t="shared" si="13"/>
        <v>-65.898552782471228</v>
      </c>
      <c r="J23" s="2">
        <f t="shared" si="14"/>
        <v>3.4544459958819713</v>
      </c>
      <c r="K23" s="2">
        <f t="shared" si="7"/>
        <v>79.894668443837361</v>
      </c>
      <c r="M23" s="22">
        <f t="shared" si="8"/>
        <v>1.4385476539306525</v>
      </c>
      <c r="N23" s="13" t="str">
        <f t="shared" si="9"/>
        <v>1,4385</v>
      </c>
      <c r="O23" s="1" t="str">
        <f t="shared" si="10"/>
        <v>1.4385,</v>
      </c>
    </row>
    <row r="24" spans="1:18">
      <c r="A24" s="1">
        <v>22</v>
      </c>
      <c r="B24" s="3"/>
      <c r="C24" s="1">
        <f t="shared" si="15"/>
        <v>295.14999999999998</v>
      </c>
      <c r="D24" s="2">
        <f t="shared" si="5"/>
        <v>0.98993795069595836</v>
      </c>
      <c r="E24" s="2">
        <v>997.76900000000001</v>
      </c>
      <c r="F24" s="19">
        <f t="shared" si="6"/>
        <v>0.99776900000000002</v>
      </c>
      <c r="G24" s="2">
        <f t="shared" si="11"/>
        <v>8.6860342970393649</v>
      </c>
      <c r="H24" s="2">
        <f t="shared" si="12"/>
        <v>132.82401038615748</v>
      </c>
      <c r="I24" s="2">
        <f t="shared" si="13"/>
        <v>-65.454150229997296</v>
      </c>
      <c r="J24" s="2">
        <f t="shared" si="14"/>
        <v>3.4746763650226149</v>
      </c>
      <c r="K24" s="2">
        <f t="shared" si="7"/>
        <v>79.530570818222159</v>
      </c>
      <c r="M24" s="22">
        <f t="shared" si="8"/>
        <v>1.4316733328391251</v>
      </c>
      <c r="N24" s="13" t="str">
        <f t="shared" si="9"/>
        <v>1,4317</v>
      </c>
      <c r="O24" s="1" t="str">
        <f t="shared" si="10"/>
        <v>1.4317,</v>
      </c>
    </row>
    <row r="25" spans="1:18">
      <c r="A25" s="1">
        <v>23</v>
      </c>
      <c r="C25" s="1">
        <f t="shared" si="15"/>
        <v>296.14999999999998</v>
      </c>
      <c r="D25" s="2">
        <f t="shared" si="5"/>
        <v>0.99329196713063894</v>
      </c>
      <c r="E25" s="2">
        <v>997.53700000000003</v>
      </c>
      <c r="F25" s="19">
        <f t="shared" si="6"/>
        <v>0.99753700000000001</v>
      </c>
      <c r="G25" s="2">
        <f t="shared" si="11"/>
        <v>8.6583000044230971</v>
      </c>
      <c r="H25" s="2">
        <f t="shared" si="12"/>
        <v>132.02678259625355</v>
      </c>
      <c r="I25" s="2">
        <f t="shared" si="13"/>
        <v>-65.010791119842793</v>
      </c>
      <c r="J25" s="2">
        <f t="shared" si="14"/>
        <v>3.4935248131782051</v>
      </c>
      <c r="K25" s="2">
        <f t="shared" si="7"/>
        <v>79.16781629401207</v>
      </c>
      <c r="M25" s="22">
        <f t="shared" si="8"/>
        <v>1.4248118175989946</v>
      </c>
      <c r="N25" s="13" t="str">
        <f t="shared" si="9"/>
        <v>1,4248</v>
      </c>
      <c r="O25" s="1" t="str">
        <f t="shared" si="10"/>
        <v>1.4248,</v>
      </c>
    </row>
    <row r="26" spans="1:18">
      <c r="A26" s="1">
        <v>24</v>
      </c>
      <c r="C26" s="1">
        <f t="shared" si="15"/>
        <v>297.14999999999998</v>
      </c>
      <c r="D26" s="2">
        <f t="shared" si="5"/>
        <v>0.99664598356531942</v>
      </c>
      <c r="E26" s="2">
        <v>997.29499999999996</v>
      </c>
      <c r="F26" s="19">
        <f t="shared" si="6"/>
        <v>0.99729499999999993</v>
      </c>
      <c r="G26" s="2">
        <f t="shared" si="11"/>
        <v>8.6306758667146823</v>
      </c>
      <c r="H26" s="2">
        <f t="shared" si="12"/>
        <v>131.23319316554594</v>
      </c>
      <c r="I26" s="2">
        <f t="shared" si="13"/>
        <v>-64.568486208080813</v>
      </c>
      <c r="J26" s="2">
        <f t="shared" si="14"/>
        <v>3.5110150076857529</v>
      </c>
      <c r="K26" s="2">
        <f t="shared" si="7"/>
        <v>78.806397831865567</v>
      </c>
      <c r="M26" s="22">
        <f t="shared" si="8"/>
        <v>1.4179631610282946</v>
      </c>
      <c r="N26" s="13" t="str">
        <f t="shared" si="9"/>
        <v>1,4180</v>
      </c>
      <c r="O26" s="1" t="str">
        <f t="shared" si="10"/>
        <v>1.4180,</v>
      </c>
      <c r="R26" s="2"/>
    </row>
    <row r="27" spans="1:18">
      <c r="A27" s="1">
        <v>25</v>
      </c>
      <c r="C27" s="1">
        <f t="shared" si="15"/>
        <v>298.14999999999998</v>
      </c>
      <c r="D27" s="2">
        <f t="shared" si="5"/>
        <v>1</v>
      </c>
      <c r="E27" s="2">
        <v>997.04300000000001</v>
      </c>
      <c r="F27" s="19">
        <f t="shared" si="6"/>
        <v>0.99704300000000001</v>
      </c>
      <c r="G27" s="2">
        <f t="shared" si="11"/>
        <v>8.6031607755300001</v>
      </c>
      <c r="H27" s="2">
        <f t="shared" si="12"/>
        <v>130.44322350785248</v>
      </c>
      <c r="I27" s="2">
        <f t="shared" si="13"/>
        <v>-64.127246230633219</v>
      </c>
      <c r="J27" s="2">
        <f t="shared" si="14"/>
        <v>3.5271703848133025</v>
      </c>
      <c r="K27" s="2">
        <f t="shared" si="7"/>
        <v>78.446308437562564</v>
      </c>
      <c r="M27" s="22">
        <f t="shared" si="8"/>
        <v>1.4111274154308242</v>
      </c>
      <c r="N27" s="13" t="str">
        <f t="shared" si="9"/>
        <v>1,4111</v>
      </c>
      <c r="O27" s="1" t="str">
        <f t="shared" si="10"/>
        <v>1.4111,</v>
      </c>
      <c r="Q27" s="4" t="s">
        <v>0</v>
      </c>
      <c r="R27" s="5" t="s">
        <v>19</v>
      </c>
    </row>
    <row r="28" spans="1:18">
      <c r="A28" s="1">
        <v>26</v>
      </c>
      <c r="C28" s="1">
        <f t="shared" si="15"/>
        <v>299.14999999999998</v>
      </c>
      <c r="D28" s="2">
        <f t="shared" si="5"/>
        <v>1.0033540164346806</v>
      </c>
      <c r="E28" s="2">
        <v>996.78200000000004</v>
      </c>
      <c r="F28" s="19">
        <f t="shared" si="6"/>
        <v>0.99678200000000006</v>
      </c>
      <c r="G28" s="2">
        <f t="shared" si="11"/>
        <v>8.5757612375241283</v>
      </c>
      <c r="H28" s="2">
        <f t="shared" si="12"/>
        <v>129.65711542443253</v>
      </c>
      <c r="I28" s="2">
        <f t="shared" si="13"/>
        <v>-63.687273579560248</v>
      </c>
      <c r="J28" s="2">
        <f t="shared" si="14"/>
        <v>3.5420283660651783</v>
      </c>
      <c r="K28" s="2">
        <f t="shared" si="7"/>
        <v>78.087631448461593</v>
      </c>
      <c r="M28" s="22">
        <f t="shared" si="8"/>
        <v>1.4043076651356445</v>
      </c>
      <c r="N28" s="13" t="str">
        <f t="shared" si="9"/>
        <v>1,4043</v>
      </c>
      <c r="O28" s="1" t="str">
        <f t="shared" si="10"/>
        <v>1.4043,</v>
      </c>
      <c r="R28" s="2"/>
    </row>
    <row r="29" spans="1:18">
      <c r="A29" s="1">
        <v>27</v>
      </c>
      <c r="C29" s="1">
        <f t="shared" si="15"/>
        <v>300.14999999999998</v>
      </c>
      <c r="D29" s="2">
        <f t="shared" si="5"/>
        <v>1.0067080328693612</v>
      </c>
      <c r="E29" s="2">
        <v>996.51099999999997</v>
      </c>
      <c r="F29" s="19">
        <f t="shared" si="6"/>
        <v>0.99651099999999992</v>
      </c>
      <c r="G29" s="2">
        <f t="shared" si="11"/>
        <v>8.5484685228454147</v>
      </c>
      <c r="H29" s="2">
        <f t="shared" si="12"/>
        <v>128.87458764566108</v>
      </c>
      <c r="I29" s="2">
        <f t="shared" si="13"/>
        <v>-63.248384726904959</v>
      </c>
      <c r="J29" s="2">
        <f t="shared" si="14"/>
        <v>3.5555978357148832</v>
      </c>
      <c r="K29" s="2">
        <f t="shared" si="7"/>
        <v>77.73026927731641</v>
      </c>
      <c r="M29" s="22">
        <f t="shared" si="8"/>
        <v>1.3975009080097431</v>
      </c>
      <c r="N29" s="13" t="str">
        <f t="shared" si="9"/>
        <v>1,3975</v>
      </c>
      <c r="O29" s="1" t="str">
        <f t="shared" si="10"/>
        <v>1.3975,</v>
      </c>
      <c r="R29" s="2"/>
    </row>
    <row r="30" spans="1:18">
      <c r="A30" s="1">
        <v>28</v>
      </c>
      <c r="C30" s="1">
        <f t="shared" si="15"/>
        <v>301.14999999999998</v>
      </c>
      <c r="D30" s="2">
        <f t="shared" si="5"/>
        <v>1.0100620493040415</v>
      </c>
      <c r="E30" s="2">
        <v>996.23199999999997</v>
      </c>
      <c r="F30" s="19">
        <f t="shared" si="6"/>
        <v>0.99623200000000001</v>
      </c>
      <c r="G30" s="2">
        <f t="shared" si="11"/>
        <v>8.5212966668280536</v>
      </c>
      <c r="H30" s="2">
        <f t="shared" si="12"/>
        <v>128.09613662865823</v>
      </c>
      <c r="I30" s="2">
        <f t="shared" si="13"/>
        <v>-62.810968639284411</v>
      </c>
      <c r="J30" s="2">
        <f t="shared" si="14"/>
        <v>3.5679301879891105</v>
      </c>
      <c r="K30" s="2">
        <f t="shared" si="7"/>
        <v>77.374394844190974</v>
      </c>
      <c r="M30" s="22">
        <f t="shared" si="8"/>
        <v>1.3907132181649295</v>
      </c>
      <c r="N30" s="13" t="str">
        <f t="shared" si="9"/>
        <v>1,3907</v>
      </c>
      <c r="O30" s="1" t="str">
        <f t="shared" si="10"/>
        <v>1.3907,</v>
      </c>
      <c r="Q30" s="1" t="s">
        <v>2</v>
      </c>
      <c r="R30" s="6">
        <v>7.6257099999999998</v>
      </c>
    </row>
    <row r="31" spans="1:18">
      <c r="A31" s="1">
        <v>29</v>
      </c>
      <c r="C31" s="1">
        <f t="shared" si="15"/>
        <v>302.14999999999998</v>
      </c>
      <c r="D31" s="2">
        <f t="shared" si="5"/>
        <v>1.0134160657387221</v>
      </c>
      <c r="E31" s="2">
        <v>995.94299999999998</v>
      </c>
      <c r="F31" s="19">
        <f t="shared" si="6"/>
        <v>0.99594300000000002</v>
      </c>
      <c r="G31" s="2">
        <f t="shared" si="11"/>
        <v>8.4942294199706083</v>
      </c>
      <c r="H31" s="2">
        <f t="shared" si="12"/>
        <v>127.32122448157175</v>
      </c>
      <c r="I31" s="2">
        <f t="shared" si="13"/>
        <v>-62.374652634737103</v>
      </c>
      <c r="J31" s="2">
        <f t="shared" si="14"/>
        <v>3.5790194878736328</v>
      </c>
      <c r="K31" s="2">
        <f t="shared" si="7"/>
        <v>77.019820754678889</v>
      </c>
      <c r="M31" s="22">
        <f t="shared" si="8"/>
        <v>1.3839385808550169</v>
      </c>
      <c r="N31" s="13" t="str">
        <f t="shared" si="9"/>
        <v>1,3839</v>
      </c>
      <c r="O31" s="1" t="str">
        <f t="shared" si="10"/>
        <v>1.3839,</v>
      </c>
      <c r="Q31" s="1" t="s">
        <v>3</v>
      </c>
      <c r="R31" s="6">
        <v>244.00299999999999</v>
      </c>
    </row>
    <row r="32" spans="1:18">
      <c r="A32" s="1">
        <v>30</v>
      </c>
      <c r="B32" s="3">
        <v>76.67</v>
      </c>
      <c r="C32" s="1">
        <f t="shared" si="15"/>
        <v>303.14999999999998</v>
      </c>
      <c r="D32" s="2">
        <f t="shared" si="5"/>
        <v>1.0167700821734027</v>
      </c>
      <c r="E32" s="2">
        <v>995.64499999999998</v>
      </c>
      <c r="F32" s="19">
        <f t="shared" si="6"/>
        <v>0.995645</v>
      </c>
      <c r="G32" s="2">
        <f t="shared" si="11"/>
        <v>8.4672732469867782</v>
      </c>
      <c r="H32" s="2">
        <f t="shared" si="12"/>
        <v>126.55008803907687</v>
      </c>
      <c r="I32" s="2">
        <f t="shared" si="13"/>
        <v>-61.939633988679908</v>
      </c>
      <c r="J32" s="2">
        <f t="shared" si="14"/>
        <v>3.5889024280451935</v>
      </c>
      <c r="K32" s="2">
        <f t="shared" si="7"/>
        <v>76.666629725428933</v>
      </c>
      <c r="L32" s="2">
        <f>K32-B32</f>
        <v>-3.3702745710684212E-3</v>
      </c>
      <c r="M32" s="22">
        <f t="shared" si="8"/>
        <v>1.3771800367146436</v>
      </c>
      <c r="N32" s="13" t="str">
        <f t="shared" si="9"/>
        <v>1,3772</v>
      </c>
      <c r="O32" s="1" t="str">
        <f t="shared" si="10"/>
        <v>1.3772,</v>
      </c>
      <c r="Q32" s="1" t="s">
        <v>4</v>
      </c>
      <c r="R32" s="6">
        <v>-140.56899999999999</v>
      </c>
    </row>
    <row r="33" spans="1:18">
      <c r="A33" s="1">
        <v>31</v>
      </c>
      <c r="C33" s="1">
        <f t="shared" si="15"/>
        <v>304.14999999999998</v>
      </c>
      <c r="D33" s="2">
        <f t="shared" si="5"/>
        <v>1.0201240986080833</v>
      </c>
      <c r="E33" s="2">
        <v>995.33900000000006</v>
      </c>
      <c r="F33" s="19">
        <f t="shared" si="6"/>
        <v>0.99533900000000008</v>
      </c>
      <c r="G33" s="2">
        <f t="shared" si="11"/>
        <v>8.44043452757019</v>
      </c>
      <c r="H33" s="2">
        <f t="shared" si="12"/>
        <v>125.78295849399687</v>
      </c>
      <c r="I33" s="2">
        <f t="shared" si="13"/>
        <v>-61.506104944475013</v>
      </c>
      <c r="J33" s="2">
        <f t="shared" si="14"/>
        <v>3.5976156425444636</v>
      </c>
      <c r="K33" s="2">
        <f t="shared" si="7"/>
        <v>76.314903719636519</v>
      </c>
      <c r="M33" s="22">
        <f t="shared" si="8"/>
        <v>1.3704405842129463</v>
      </c>
      <c r="N33" s="13" t="str">
        <f t="shared" si="9"/>
        <v>1,3704</v>
      </c>
      <c r="O33" s="1" t="str">
        <f t="shared" si="10"/>
        <v>1.3704,</v>
      </c>
      <c r="Q33" s="1" t="s">
        <v>5</v>
      </c>
      <c r="R33" s="6">
        <v>27.784099999999999</v>
      </c>
    </row>
    <row r="34" spans="1:18">
      <c r="A34" s="1">
        <v>32</v>
      </c>
      <c r="C34" s="1">
        <f t="shared" si="15"/>
        <v>305.14999999999998</v>
      </c>
      <c r="D34" s="2">
        <f t="shared" si="5"/>
        <v>1.0234781150427636</v>
      </c>
      <c r="E34" s="2">
        <v>995.024</v>
      </c>
      <c r="F34" s="19">
        <f t="shared" si="6"/>
        <v>0.99502400000000002</v>
      </c>
      <c r="G34" s="2">
        <f t="shared" si="11"/>
        <v>8.4137046562280062</v>
      </c>
      <c r="H34" s="2">
        <f t="shared" si="12"/>
        <v>125.01955890352774</v>
      </c>
      <c r="I34" s="2">
        <f t="shared" si="13"/>
        <v>-61.073884485233158</v>
      </c>
      <c r="J34" s="2">
        <f t="shared" si="14"/>
        <v>3.6051666782569645</v>
      </c>
      <c r="K34" s="2">
        <f t="shared" si="7"/>
        <v>75.964545752779557</v>
      </c>
      <c r="M34" s="22">
        <f t="shared" si="8"/>
        <v>1.3637172397770252</v>
      </c>
      <c r="N34" s="13" t="str">
        <f t="shared" si="9"/>
        <v>1,3637</v>
      </c>
      <c r="O34" s="1" t="str">
        <f t="shared" si="10"/>
        <v>1.3637,</v>
      </c>
      <c r="Q34" s="1" t="s">
        <v>6</v>
      </c>
      <c r="R34" s="6">
        <v>-96.280500000000004</v>
      </c>
    </row>
    <row r="35" spans="1:18">
      <c r="A35" s="1">
        <v>33</v>
      </c>
      <c r="C35" s="1">
        <f t="shared" si="15"/>
        <v>306.14999999999998</v>
      </c>
      <c r="D35" s="2">
        <f t="shared" si="5"/>
        <v>1.0268321314774442</v>
      </c>
      <c r="E35" s="2">
        <v>994.7</v>
      </c>
      <c r="F35" s="19">
        <f t="shared" si="6"/>
        <v>0.99470000000000003</v>
      </c>
      <c r="G35" s="2">
        <f t="shared" si="11"/>
        <v>8.387082566345093</v>
      </c>
      <c r="H35" s="2">
        <f t="shared" si="12"/>
        <v>124.25986826048184</v>
      </c>
      <c r="I35" s="2">
        <f t="shared" si="13"/>
        <v>-60.642979471505548</v>
      </c>
      <c r="J35" s="2">
        <f t="shared" si="14"/>
        <v>3.6115772183266457</v>
      </c>
      <c r="K35" s="2">
        <f t="shared" si="7"/>
        <v>75.615548573648013</v>
      </c>
      <c r="M35" s="22">
        <f t="shared" si="8"/>
        <v>1.3570100206203741</v>
      </c>
      <c r="N35" s="13" t="str">
        <f t="shared" si="9"/>
        <v>1,3570</v>
      </c>
      <c r="O35" s="1" t="str">
        <f t="shared" si="10"/>
        <v>1.3570,</v>
      </c>
      <c r="Q35" s="1" t="s">
        <v>7</v>
      </c>
      <c r="R35" s="6">
        <v>41.790900000000001</v>
      </c>
    </row>
    <row r="36" spans="1:18">
      <c r="A36" s="1">
        <v>34</v>
      </c>
      <c r="C36" s="1">
        <f t="shared" si="15"/>
        <v>307.14999999999998</v>
      </c>
      <c r="D36" s="2">
        <f t="shared" si="5"/>
        <v>1.0301861479121248</v>
      </c>
      <c r="E36" s="2">
        <v>994.36900000000003</v>
      </c>
      <c r="F36" s="19">
        <f t="shared" si="6"/>
        <v>0.99436900000000006</v>
      </c>
      <c r="G36" s="2">
        <f t="shared" si="11"/>
        <v>8.360582009725114</v>
      </c>
      <c r="H36" s="2">
        <f t="shared" si="12"/>
        <v>123.50436262346362</v>
      </c>
      <c r="I36" s="2">
        <f t="shared" si="13"/>
        <v>-60.213760081054126</v>
      </c>
      <c r="J36" s="2">
        <f t="shared" si="14"/>
        <v>3.6168978095259638</v>
      </c>
      <c r="K36" s="2">
        <f t="shared" si="7"/>
        <v>75.268082361660589</v>
      </c>
      <c r="M36" s="22">
        <f t="shared" si="8"/>
        <v>1.3503248418765681</v>
      </c>
      <c r="N36" s="13" t="str">
        <f t="shared" si="9"/>
        <v>1,3503</v>
      </c>
      <c r="O36" s="1" t="str">
        <f t="shared" si="10"/>
        <v>1.3503,</v>
      </c>
      <c r="Q36" s="1" t="s">
        <v>8</v>
      </c>
      <c r="R36" s="6">
        <v>-10.209899999999999</v>
      </c>
    </row>
    <row r="37" spans="1:18">
      <c r="A37" s="1">
        <v>35</v>
      </c>
      <c r="C37" s="1">
        <f t="shared" si="15"/>
        <v>308.14999999999998</v>
      </c>
      <c r="D37" s="2">
        <f t="shared" si="5"/>
        <v>1.0335401643468054</v>
      </c>
      <c r="E37" s="2">
        <v>994.029</v>
      </c>
      <c r="F37" s="19">
        <f t="shared" si="6"/>
        <v>0.99402900000000005</v>
      </c>
      <c r="G37" s="2">
        <f t="shared" si="11"/>
        <v>8.3341870466936818</v>
      </c>
      <c r="H37" s="2">
        <f t="shared" si="12"/>
        <v>122.75251895668634</v>
      </c>
      <c r="I37" s="2">
        <f t="shared" si="13"/>
        <v>-59.785864905268717</v>
      </c>
      <c r="J37" s="2">
        <f t="shared" si="14"/>
        <v>3.6211206558274558</v>
      </c>
      <c r="K37" s="2">
        <f t="shared" si="7"/>
        <v>74.92196175393876</v>
      </c>
      <c r="M37" s="22">
        <f t="shared" si="8"/>
        <v>1.3436557799931876</v>
      </c>
      <c r="N37" s="13" t="str">
        <f t="shared" si="9"/>
        <v>1,3437</v>
      </c>
      <c r="O37" s="1" t="str">
        <f t="shared" si="10"/>
        <v>1.3437,</v>
      </c>
      <c r="Q37" s="1" t="s">
        <v>9</v>
      </c>
      <c r="R37" s="6">
        <v>-45.2059</v>
      </c>
    </row>
    <row r="38" spans="1:18">
      <c r="A38" s="1">
        <v>36</v>
      </c>
      <c r="C38" s="1">
        <f t="shared" si="15"/>
        <v>309.14999999999998</v>
      </c>
      <c r="D38" s="2">
        <f t="shared" si="5"/>
        <v>1.0368941807814858</v>
      </c>
      <c r="E38" s="2">
        <v>993.68100000000004</v>
      </c>
      <c r="F38" s="19">
        <f t="shared" si="6"/>
        <v>0.99368100000000004</v>
      </c>
      <c r="G38" s="2">
        <f t="shared" si="11"/>
        <v>8.3079040069440602</v>
      </c>
      <c r="H38" s="2">
        <f t="shared" si="12"/>
        <v>122.00456260516989</v>
      </c>
      <c r="I38" s="2">
        <f t="shared" si="13"/>
        <v>-59.3594800069786</v>
      </c>
      <c r="J38" s="2">
        <f t="shared" si="14"/>
        <v>3.6242813066826209</v>
      </c>
      <c r="K38" s="2">
        <f t="shared" si="7"/>
        <v>74.57726791181797</v>
      </c>
      <c r="M38" s="22">
        <f t="shared" si="8"/>
        <v>1.3370057793629588</v>
      </c>
      <c r="N38" s="13" t="str">
        <f t="shared" si="9"/>
        <v>1,3370</v>
      </c>
      <c r="O38" s="1" t="str">
        <f t="shared" si="10"/>
        <v>1.3370,</v>
      </c>
      <c r="Q38" s="1" t="s">
        <v>10</v>
      </c>
      <c r="R38" s="6">
        <v>84.639499999999998</v>
      </c>
    </row>
    <row r="39" spans="1:18">
      <c r="A39" s="1">
        <v>37</v>
      </c>
      <c r="C39" s="1">
        <f t="shared" si="15"/>
        <v>310.14999999999998</v>
      </c>
      <c r="D39" s="2">
        <f t="shared" si="5"/>
        <v>1.0402481972161663</v>
      </c>
      <c r="E39" s="2">
        <v>993.32500000000005</v>
      </c>
      <c r="F39" s="19">
        <f t="shared" si="6"/>
        <v>0.99332500000000001</v>
      </c>
      <c r="G39" s="2">
        <f t="shared" si="11"/>
        <v>8.2817318078715534</v>
      </c>
      <c r="H39" s="2">
        <f t="shared" si="12"/>
        <v>121.26046935906514</v>
      </c>
      <c r="I39" s="2">
        <f t="shared" si="13"/>
        <v>-58.934608564194562</v>
      </c>
      <c r="J39" s="2">
        <f t="shared" si="14"/>
        <v>3.6264005366977998</v>
      </c>
      <c r="K39" s="2">
        <f t="shared" si="7"/>
        <v>74.233993139439946</v>
      </c>
      <c r="M39" s="22">
        <f t="shared" si="8"/>
        <v>1.330374824445046</v>
      </c>
      <c r="N39" s="13" t="str">
        <f t="shared" si="9"/>
        <v>1,3304</v>
      </c>
      <c r="O39" s="1" t="str">
        <f t="shared" si="10"/>
        <v>1.3304,</v>
      </c>
      <c r="Q39" s="1" t="s">
        <v>11</v>
      </c>
      <c r="R39" s="6">
        <v>-35.864400000000003</v>
      </c>
    </row>
    <row r="40" spans="1:18">
      <c r="A40" s="1">
        <v>38</v>
      </c>
      <c r="C40" s="1">
        <f t="shared" si="15"/>
        <v>311.14999999999998</v>
      </c>
      <c r="D40" s="2">
        <f t="shared" si="5"/>
        <v>1.0436022136508469</v>
      </c>
      <c r="E40" s="2">
        <v>992.96199999999999</v>
      </c>
      <c r="F40" s="19">
        <f t="shared" si="6"/>
        <v>0.99296200000000001</v>
      </c>
      <c r="G40" s="2">
        <f t="shared" si="11"/>
        <v>8.2556766878930183</v>
      </c>
      <c r="H40" s="2">
        <f t="shared" si="12"/>
        <v>120.52045804189395</v>
      </c>
      <c r="I40" s="2">
        <f t="shared" si="13"/>
        <v>-58.511430544957889</v>
      </c>
      <c r="J40" s="2">
        <f t="shared" si="14"/>
        <v>3.6275134851304895</v>
      </c>
      <c r="K40" s="2">
        <f t="shared" si="7"/>
        <v>73.892217669959578</v>
      </c>
      <c r="M40" s="22">
        <f t="shared" si="8"/>
        <v>1.3237658070445839</v>
      </c>
      <c r="N40" s="13" t="str">
        <f t="shared" si="9"/>
        <v>1,3238</v>
      </c>
      <c r="O40" s="1" t="str">
        <f t="shared" si="10"/>
        <v>1.3238,</v>
      </c>
    </row>
    <row r="41" spans="1:18">
      <c r="A41" s="1">
        <v>39</v>
      </c>
      <c r="C41" s="1">
        <f t="shared" si="15"/>
        <v>312.14999999999998</v>
      </c>
      <c r="D41" s="2">
        <f t="shared" si="5"/>
        <v>1.0469562300855275</v>
      </c>
      <c r="E41" s="2">
        <v>992.59100000000001</v>
      </c>
      <c r="F41" s="19">
        <f t="shared" si="6"/>
        <v>0.992591</v>
      </c>
      <c r="G41" s="2">
        <f t="shared" si="11"/>
        <v>8.2297302380937722</v>
      </c>
      <c r="H41" s="2">
        <f t="shared" si="12"/>
        <v>119.78425947224611</v>
      </c>
      <c r="I41" s="2">
        <f t="shared" si="13"/>
        <v>-58.08976995356818</v>
      </c>
      <c r="J41" s="2">
        <f t="shared" si="14"/>
        <v>3.6276258322810606</v>
      </c>
      <c r="K41" s="2">
        <f t="shared" si="7"/>
        <v>73.551845589052746</v>
      </c>
      <c r="M41" s="22">
        <f t="shared" si="8"/>
        <v>1.3171757825399217</v>
      </c>
      <c r="N41" s="13" t="str">
        <f t="shared" si="9"/>
        <v>1,3172</v>
      </c>
      <c r="O41" s="1" t="str">
        <f t="shared" si="10"/>
        <v>1.3172,</v>
      </c>
    </row>
    <row r="42" spans="1:18">
      <c r="A42" s="1">
        <v>40</v>
      </c>
      <c r="B42" s="3">
        <v>73.22</v>
      </c>
      <c r="C42" s="1">
        <f t="shared" si="15"/>
        <v>313.14999999999998</v>
      </c>
      <c r="D42" s="2">
        <f t="shared" si="5"/>
        <v>1.0503102465202079</v>
      </c>
      <c r="E42" s="2">
        <v>992.21199999999999</v>
      </c>
      <c r="F42" s="19">
        <f t="shared" si="6"/>
        <v>0.99221199999999998</v>
      </c>
      <c r="G42" s="2">
        <f t="shared" si="11"/>
        <v>8.2038914174055186</v>
      </c>
      <c r="H42" s="2">
        <f t="shared" si="12"/>
        <v>119.05185030341501</v>
      </c>
      <c r="I42" s="2">
        <f t="shared" si="13"/>
        <v>-57.669630012986929</v>
      </c>
      <c r="J42" s="2">
        <f t="shared" si="14"/>
        <v>3.6267576062286584</v>
      </c>
      <c r="K42" s="2">
        <f t="shared" si="7"/>
        <v>73.21286931406226</v>
      </c>
      <c r="L42" s="2">
        <f>K42-B42</f>
        <v>-7.13068593773869E-3</v>
      </c>
      <c r="M42" s="22">
        <f t="shared" si="8"/>
        <v>1.3106047343931349</v>
      </c>
      <c r="N42" s="13" t="str">
        <f t="shared" si="9"/>
        <v>1,3106</v>
      </c>
      <c r="O42" s="1" t="str">
        <f t="shared" si="10"/>
        <v>1.3106,</v>
      </c>
    </row>
    <row r="43" spans="1:18">
      <c r="A43" s="1">
        <v>41</v>
      </c>
      <c r="C43" s="1">
        <f t="shared" si="15"/>
        <v>314.14999999999998</v>
      </c>
      <c r="D43" s="2">
        <f t="shared" si="5"/>
        <v>1.0536642629548885</v>
      </c>
      <c r="E43" s="2">
        <v>991.82600000000002</v>
      </c>
      <c r="F43" s="19">
        <f t="shared" si="6"/>
        <v>0.99182599999999999</v>
      </c>
      <c r="G43" s="2">
        <f t="shared" si="11"/>
        <v>8.1781664353399606</v>
      </c>
      <c r="H43" s="2">
        <f t="shared" si="12"/>
        <v>118.32344605500288</v>
      </c>
      <c r="I43" s="2">
        <f t="shared" si="13"/>
        <v>-57.251187121203543</v>
      </c>
      <c r="J43" s="2">
        <f t="shared" si="14"/>
        <v>3.6249432158758319</v>
      </c>
      <c r="K43" s="2">
        <f t="shared" si="7"/>
        <v>72.875368585015124</v>
      </c>
      <c r="M43" s="22">
        <f t="shared" si="8"/>
        <v>1.3040555224443553</v>
      </c>
      <c r="N43" s="13" t="str">
        <f t="shared" si="9"/>
        <v>1,3041</v>
      </c>
      <c r="O43" s="1" t="str">
        <f t="shared" si="10"/>
        <v>1.3041,</v>
      </c>
    </row>
    <row r="44" spans="1:18">
      <c r="A44" s="1">
        <v>42</v>
      </c>
      <c r="C44" s="1">
        <f t="shared" si="15"/>
        <v>315.14999999999998</v>
      </c>
      <c r="D44" s="2">
        <f t="shared" si="5"/>
        <v>1.057018279389569</v>
      </c>
      <c r="E44" s="2">
        <v>991.43200000000002</v>
      </c>
      <c r="F44" s="19">
        <f t="shared" si="6"/>
        <v>0.99143199999999998</v>
      </c>
      <c r="G44" s="2">
        <f t="shared" si="11"/>
        <v>8.1525469938761468</v>
      </c>
      <c r="H44" s="2">
        <f t="shared" si="12"/>
        <v>117.59878258275687</v>
      </c>
      <c r="I44" s="2">
        <f t="shared" si="13"/>
        <v>-56.83426895701021</v>
      </c>
      <c r="J44" s="2">
        <f t="shared" si="14"/>
        <v>3.6221875855619414</v>
      </c>
      <c r="K44" s="2">
        <f t="shared" si="7"/>
        <v>72.539248205184748</v>
      </c>
      <c r="M44" s="22">
        <f t="shared" si="8"/>
        <v>1.2975252321927335</v>
      </c>
      <c r="N44" s="13" t="str">
        <f t="shared" si="9"/>
        <v>1,2975</v>
      </c>
      <c r="O44" s="1" t="str">
        <f t="shared" si="10"/>
        <v>1.2975,</v>
      </c>
    </row>
    <row r="45" spans="1:18">
      <c r="A45" s="1">
        <v>43</v>
      </c>
      <c r="C45" s="1">
        <f t="shared" si="15"/>
        <v>316.14999999999998</v>
      </c>
      <c r="D45" s="2">
        <f t="shared" si="5"/>
        <v>1.0603722958242496</v>
      </c>
      <c r="E45" s="2">
        <v>991.03099999999995</v>
      </c>
      <c r="F45" s="19">
        <f t="shared" si="6"/>
        <v>0.991031</v>
      </c>
      <c r="G45" s="2">
        <f t="shared" si="11"/>
        <v>8.1270392830619365</v>
      </c>
      <c r="H45" s="2">
        <f t="shared" si="12"/>
        <v>116.87807323032362</v>
      </c>
      <c r="I45" s="2">
        <f t="shared" si="13"/>
        <v>-56.419049560494372</v>
      </c>
      <c r="J45" s="2">
        <f t="shared" si="14"/>
        <v>3.6185246313291399</v>
      </c>
      <c r="K45" s="2">
        <f t="shared" si="7"/>
        <v>72.20458758422032</v>
      </c>
      <c r="M45" s="22">
        <f t="shared" si="8"/>
        <v>1.2910167022852139</v>
      </c>
      <c r="N45" s="13" t="str">
        <f t="shared" si="9"/>
        <v>1,2910</v>
      </c>
      <c r="O45" s="1" t="str">
        <f t="shared" si="10"/>
        <v>1.2910,</v>
      </c>
    </row>
    <row r="46" spans="1:18">
      <c r="A46" s="1">
        <v>44</v>
      </c>
      <c r="C46" s="1">
        <f t="shared" si="15"/>
        <v>317.14999999999998</v>
      </c>
      <c r="D46" s="2">
        <f t="shared" si="5"/>
        <v>1.06372631225893</v>
      </c>
      <c r="E46" s="2">
        <v>990.62300000000005</v>
      </c>
      <c r="F46" s="19">
        <f t="shared" si="6"/>
        <v>0.99062300000000003</v>
      </c>
      <c r="G46" s="2">
        <f t="shared" si="11"/>
        <v>8.1016422460095843</v>
      </c>
      <c r="H46" s="2">
        <f t="shared" si="12"/>
        <v>116.16129167437195</v>
      </c>
      <c r="I46" s="2">
        <f t="shared" si="13"/>
        <v>-56.005528636912373</v>
      </c>
      <c r="J46" s="2">
        <f t="shared" si="14"/>
        <v>3.6139733976542936</v>
      </c>
      <c r="K46" s="2">
        <f t="shared" si="7"/>
        <v>71.87137868112346</v>
      </c>
      <c r="M46" s="22">
        <f t="shared" si="8"/>
        <v>1.2845298841205324</v>
      </c>
      <c r="N46" s="13" t="str">
        <f t="shared" si="9"/>
        <v>1,2845</v>
      </c>
      <c r="O46" s="1" t="str">
        <f t="shared" si="10"/>
        <v>1.2845,</v>
      </c>
    </row>
    <row r="47" spans="1:18">
      <c r="A47" s="1">
        <v>45</v>
      </c>
      <c r="C47" s="1">
        <f t="shared" si="15"/>
        <v>318.14999999999998</v>
      </c>
      <c r="D47" s="2">
        <f t="shared" si="5"/>
        <v>1.0670803286936106</v>
      </c>
      <c r="E47" s="2">
        <v>990.20799999999997</v>
      </c>
      <c r="F47" s="19">
        <f t="shared" si="6"/>
        <v>0.99020799999999998</v>
      </c>
      <c r="G47" s="2">
        <f t="shared" si="11"/>
        <v>8.0763548391192579</v>
      </c>
      <c r="H47" s="2">
        <f t="shared" si="12"/>
        <v>115.44841189223676</v>
      </c>
      <c r="I47" s="2">
        <f t="shared" si="13"/>
        <v>-55.593705921882233</v>
      </c>
      <c r="J47" s="2">
        <f t="shared" si="14"/>
        <v>3.6085526819057274</v>
      </c>
      <c r="K47" s="2">
        <f t="shared" si="7"/>
        <v>71.539613491379512</v>
      </c>
      <c r="M47" s="22">
        <f t="shared" si="8"/>
        <v>1.2780647288838936</v>
      </c>
      <c r="N47" s="13" t="str">
        <f t="shared" si="9"/>
        <v>1,2781</v>
      </c>
      <c r="O47" s="1" t="str">
        <f t="shared" si="10"/>
        <v>1.2781,</v>
      </c>
    </row>
    <row r="48" spans="1:18">
      <c r="A48" s="1">
        <v>46</v>
      </c>
      <c r="C48" s="1">
        <f t="shared" si="15"/>
        <v>319.14999999999998</v>
      </c>
      <c r="D48" s="2">
        <f t="shared" si="5"/>
        <v>1.0704343451282912</v>
      </c>
      <c r="E48" s="2">
        <v>989.78599999999994</v>
      </c>
      <c r="F48" s="19">
        <f t="shared" si="6"/>
        <v>0.98978599999999994</v>
      </c>
      <c r="G48" s="2">
        <f t="shared" si="11"/>
        <v>8.0511760318708721</v>
      </c>
      <c r="H48" s="2">
        <f t="shared" si="12"/>
        <v>114.73940815693337</v>
      </c>
      <c r="I48" s="2">
        <f t="shared" si="13"/>
        <v>-55.18358117957613</v>
      </c>
      <c r="J48" s="2">
        <f t="shared" si="14"/>
        <v>3.6022810378029284</v>
      </c>
      <c r="K48" s="2">
        <f t="shared" si="7"/>
        <v>71.209284047031019</v>
      </c>
      <c r="M48" s="22">
        <f t="shared" si="8"/>
        <v>1.2716211875570502</v>
      </c>
      <c r="N48" s="13" t="str">
        <f t="shared" si="9"/>
        <v>1,2716</v>
      </c>
      <c r="O48" s="1" t="str">
        <f t="shared" si="10"/>
        <v>1.2716,</v>
      </c>
    </row>
    <row r="49" spans="1:15">
      <c r="A49" s="1">
        <v>47</v>
      </c>
      <c r="C49" s="1">
        <f t="shared" si="15"/>
        <v>320.14999999999998</v>
      </c>
      <c r="D49" s="2">
        <f t="shared" si="5"/>
        <v>1.0737883615629717</v>
      </c>
      <c r="E49" s="2">
        <v>989.35799999999995</v>
      </c>
      <c r="F49" s="19">
        <f t="shared" si="6"/>
        <v>0.98935799999999996</v>
      </c>
      <c r="G49" s="2">
        <f t="shared" si="11"/>
        <v>8.0261119083078754</v>
      </c>
      <c r="H49" s="2">
        <f t="shared" si="12"/>
        <v>114.034485554339</v>
      </c>
      <c r="I49" s="2">
        <f t="shared" si="13"/>
        <v>-54.775320294306766</v>
      </c>
      <c r="J49" s="2">
        <f t="shared" si="14"/>
        <v>3.5951913142307821</v>
      </c>
      <c r="K49" s="2">
        <f t="shared" si="7"/>
        <v>70.880468482570905</v>
      </c>
      <c r="M49" s="22">
        <f t="shared" si="8"/>
        <v>1.2652020259953638</v>
      </c>
      <c r="N49" s="13" t="str">
        <f t="shared" si="9"/>
        <v>1,2652</v>
      </c>
      <c r="O49" s="1" t="str">
        <f t="shared" si="10"/>
        <v>1.2652,</v>
      </c>
    </row>
    <row r="50" spans="1:15">
      <c r="A50" s="1">
        <v>48</v>
      </c>
      <c r="C50" s="1">
        <f t="shared" si="15"/>
        <v>321.14999999999998</v>
      </c>
      <c r="D50" s="2">
        <f t="shared" si="5"/>
        <v>1.0771423779976521</v>
      </c>
      <c r="E50" s="2">
        <v>988.92200000000003</v>
      </c>
      <c r="F50" s="19">
        <f t="shared" si="6"/>
        <v>0.98892200000000008</v>
      </c>
      <c r="G50" s="2">
        <f t="shared" si="11"/>
        <v>8.0011472379712067</v>
      </c>
      <c r="H50" s="2">
        <f t="shared" si="12"/>
        <v>113.33315657337354</v>
      </c>
      <c r="I50" s="2">
        <f t="shared" si="13"/>
        <v>-54.368589734713929</v>
      </c>
      <c r="J50" s="2">
        <f t="shared" si="14"/>
        <v>3.5872724912114666</v>
      </c>
      <c r="K50" s="2">
        <f t="shared" si="7"/>
        <v>70.552986567842296</v>
      </c>
      <c r="M50" s="22">
        <f t="shared" si="8"/>
        <v>1.2588015544462665</v>
      </c>
      <c r="N50" s="13" t="str">
        <f t="shared" si="9"/>
        <v>1,2588</v>
      </c>
      <c r="O50" s="1" t="str">
        <f t="shared" si="10"/>
        <v>1.2588,</v>
      </c>
    </row>
    <row r="51" spans="1:15">
      <c r="A51" s="1">
        <v>49</v>
      </c>
      <c r="C51" s="1">
        <f t="shared" si="15"/>
        <v>322.14999999999998</v>
      </c>
      <c r="D51" s="2">
        <f t="shared" si="5"/>
        <v>1.0804963944323327</v>
      </c>
      <c r="E51" s="2">
        <v>988.47900000000004</v>
      </c>
      <c r="F51" s="19">
        <f t="shared" si="6"/>
        <v>0.988479</v>
      </c>
      <c r="G51" s="2">
        <f t="shared" si="11"/>
        <v>7.9762881523081903</v>
      </c>
      <c r="H51" s="2">
        <f t="shared" si="12"/>
        <v>112.63562819207687</v>
      </c>
      <c r="I51" s="2">
        <f t="shared" si="13"/>
        <v>-53.963556599399531</v>
      </c>
      <c r="J51" s="2">
        <f t="shared" si="14"/>
        <v>3.5785569694429897</v>
      </c>
      <c r="K51" s="2">
        <f t="shared" si="7"/>
        <v>70.226916714428512</v>
      </c>
      <c r="M51" s="22">
        <f t="shared" si="8"/>
        <v>1.2524225486439644</v>
      </c>
      <c r="N51" s="13" t="str">
        <f t="shared" si="9"/>
        <v>1,2524</v>
      </c>
      <c r="O51" s="1" t="str">
        <f t="shared" si="10"/>
        <v>1.2524,</v>
      </c>
    </row>
    <row r="52" spans="1:15">
      <c r="A52" s="1">
        <v>50</v>
      </c>
      <c r="B52" s="3">
        <v>69.900000000000006</v>
      </c>
      <c r="C52" s="1">
        <f t="shared" si="15"/>
        <v>323.14999999999998</v>
      </c>
      <c r="D52" s="2">
        <f t="shared" si="5"/>
        <v>1.0838504108670133</v>
      </c>
      <c r="E52" s="2">
        <v>988.03</v>
      </c>
      <c r="F52" s="19">
        <f t="shared" si="6"/>
        <v>0.98802999999999996</v>
      </c>
      <c r="G52" s="2">
        <f t="shared" si="11"/>
        <v>7.9515407068701682</v>
      </c>
      <c r="H52" s="2">
        <f t="shared" si="12"/>
        <v>111.94210241459899</v>
      </c>
      <c r="I52" s="2">
        <f t="shared" si="13"/>
        <v>-53.560383376963713</v>
      </c>
      <c r="J52" s="2">
        <f t="shared" si="14"/>
        <v>3.5690768104847042</v>
      </c>
      <c r="K52" s="2">
        <f t="shared" si="7"/>
        <v>69.902336554990143</v>
      </c>
      <c r="L52" s="2">
        <f>K52-B52</f>
        <v>2.3365549901370741E-3</v>
      </c>
      <c r="M52" s="22">
        <f t="shared" si="8"/>
        <v>1.2460677433010281</v>
      </c>
      <c r="N52" s="13" t="str">
        <f t="shared" si="9"/>
        <v>1,2461</v>
      </c>
      <c r="O52" s="1" t="str">
        <f t="shared" si="10"/>
        <v>1.2461,</v>
      </c>
    </row>
    <row r="53" spans="1:15">
      <c r="A53" s="1">
        <v>51</v>
      </c>
      <c r="C53" s="1">
        <f t="shared" si="15"/>
        <v>324.14999999999998</v>
      </c>
      <c r="D53" s="2">
        <f t="shared" si="5"/>
        <v>1.0872044273016939</v>
      </c>
      <c r="E53" s="2">
        <v>987.57500000000005</v>
      </c>
      <c r="F53" s="19">
        <f t="shared" si="6"/>
        <v>0.98757500000000009</v>
      </c>
      <c r="G53" s="2">
        <f t="shared" si="11"/>
        <v>7.9269038684297009</v>
      </c>
      <c r="H53" s="2">
        <f t="shared" si="12"/>
        <v>111.25255104394117</v>
      </c>
      <c r="I53" s="2">
        <f t="shared" si="13"/>
        <v>-53.159066514884543</v>
      </c>
      <c r="J53" s="2">
        <f t="shared" si="14"/>
        <v>3.5588492947806105</v>
      </c>
      <c r="K53" s="2">
        <f t="shared" si="7"/>
        <v>69.579237692266943</v>
      </c>
      <c r="M53" s="22">
        <f t="shared" si="8"/>
        <v>1.2397370580033726</v>
      </c>
      <c r="N53" s="13" t="str">
        <f t="shared" si="9"/>
        <v>1,2397</v>
      </c>
      <c r="O53" s="1" t="str">
        <f t="shared" si="10"/>
        <v>1.2397,</v>
      </c>
    </row>
    <row r="54" spans="1:15">
      <c r="A54" s="1">
        <v>52</v>
      </c>
      <c r="C54" s="1">
        <f t="shared" si="15"/>
        <v>325.14999999999998</v>
      </c>
      <c r="D54" s="2">
        <f t="shared" si="5"/>
        <v>1.0905584437363742</v>
      </c>
      <c r="E54" s="2">
        <v>987.11300000000006</v>
      </c>
      <c r="F54" s="19">
        <f t="shared" si="6"/>
        <v>0.98711300000000002</v>
      </c>
      <c r="G54" s="2">
        <f t="shared" si="11"/>
        <v>7.9023696239883883</v>
      </c>
      <c r="H54" s="2">
        <f t="shared" si="12"/>
        <v>110.56672217863878</v>
      </c>
      <c r="I54" s="2">
        <f t="shared" si="13"/>
        <v>-52.75944216654166</v>
      </c>
      <c r="J54" s="2">
        <f t="shared" si="14"/>
        <v>3.5478770840161693</v>
      </c>
      <c r="K54" s="2">
        <f t="shared" si="7"/>
        <v>69.25752672010168</v>
      </c>
      <c r="M54" s="22">
        <f t="shared" si="8"/>
        <v>1.233427648168407</v>
      </c>
      <c r="N54" s="13" t="str">
        <f t="shared" si="9"/>
        <v>1,2334</v>
      </c>
      <c r="O54" s="1" t="str">
        <f t="shared" si="10"/>
        <v>1.2334,</v>
      </c>
    </row>
    <row r="55" spans="1:15">
      <c r="A55" s="1">
        <v>53</v>
      </c>
      <c r="C55" s="1">
        <f t="shared" si="15"/>
        <v>326.14999999999998</v>
      </c>
      <c r="D55" s="2">
        <f t="shared" si="5"/>
        <v>1.0939124601710548</v>
      </c>
      <c r="E55" s="2">
        <v>986.64400000000001</v>
      </c>
      <c r="F55" s="19">
        <f t="shared" si="6"/>
        <v>0.98664399999999997</v>
      </c>
      <c r="G55" s="2">
        <f t="shared" si="11"/>
        <v>7.8779370298638849</v>
      </c>
      <c r="H55" s="2">
        <f t="shared" si="12"/>
        <v>109.88459207680644</v>
      </c>
      <c r="I55" s="2">
        <f t="shared" si="13"/>
        <v>-52.361510279374528</v>
      </c>
      <c r="J55" s="2">
        <f t="shared" si="14"/>
        <v>3.5361771000027975</v>
      </c>
      <c r="K55" s="2">
        <f t="shared" si="7"/>
        <v>68.937195927298603</v>
      </c>
      <c r="M55" s="22">
        <f t="shared" si="8"/>
        <v>1.2271394637140665</v>
      </c>
      <c r="N55" s="13" t="str">
        <f t="shared" si="9"/>
        <v>1,2271</v>
      </c>
      <c r="O55" s="1" t="str">
        <f t="shared" si="10"/>
        <v>1.2271,</v>
      </c>
    </row>
    <row r="56" spans="1:15">
      <c r="A56" s="1">
        <v>54</v>
      </c>
      <c r="C56" s="1">
        <f t="shared" si="15"/>
        <v>327.14999999999998</v>
      </c>
      <c r="D56" s="2">
        <f t="shared" si="5"/>
        <v>1.0972664766057354</v>
      </c>
      <c r="E56" s="2">
        <v>986.16899999999998</v>
      </c>
      <c r="F56" s="19">
        <f t="shared" si="6"/>
        <v>0.98616899999999996</v>
      </c>
      <c r="G56" s="2">
        <f t="shared" si="11"/>
        <v>7.8536121036459372</v>
      </c>
      <c r="H56" s="2">
        <f t="shared" si="12"/>
        <v>109.20635873096995</v>
      </c>
      <c r="I56" s="2">
        <f t="shared" si="13"/>
        <v>-51.965428898513743</v>
      </c>
      <c r="J56" s="2">
        <f t="shared" si="14"/>
        <v>3.5237803393211657</v>
      </c>
      <c r="K56" s="2">
        <f t="shared" si="7"/>
        <v>68.618322275423324</v>
      </c>
      <c r="M56" s="22">
        <f t="shared" si="8"/>
        <v>1.2208751982879087</v>
      </c>
      <c r="N56" s="13" t="str">
        <f t="shared" si="9"/>
        <v>1,2209</v>
      </c>
      <c r="O56" s="1" t="str">
        <f t="shared" si="10"/>
        <v>1.2209,</v>
      </c>
    </row>
    <row r="57" spans="1:15">
      <c r="A57" s="1">
        <v>55</v>
      </c>
      <c r="C57" s="1">
        <f t="shared" si="15"/>
        <v>328.15</v>
      </c>
      <c r="D57" s="2">
        <f t="shared" si="5"/>
        <v>1.100620493040416</v>
      </c>
      <c r="E57" s="2">
        <v>985.68799999999999</v>
      </c>
      <c r="F57" s="19">
        <f t="shared" si="6"/>
        <v>0.98568800000000001</v>
      </c>
      <c r="G57" s="2">
        <f t="shared" si="11"/>
        <v>7.8293938610172544</v>
      </c>
      <c r="H57" s="2">
        <f t="shared" si="12"/>
        <v>108.53199513083264</v>
      </c>
      <c r="I57" s="2">
        <f t="shared" si="13"/>
        <v>-51.571194630967817</v>
      </c>
      <c r="J57" s="2">
        <f t="shared" si="14"/>
        <v>3.5107031521854308</v>
      </c>
      <c r="K57" s="2">
        <f t="shared" si="7"/>
        <v>68.300897513067511</v>
      </c>
      <c r="M57" s="22">
        <f t="shared" si="8"/>
        <v>1.2146347712428365</v>
      </c>
      <c r="N57" s="13" t="str">
        <f t="shared" si="9"/>
        <v>1,2146</v>
      </c>
      <c r="O57" s="1" t="str">
        <f t="shared" si="10"/>
        <v>1.2146,</v>
      </c>
    </row>
    <row r="58" spans="1:15">
      <c r="A58" s="1">
        <v>56</v>
      </c>
      <c r="C58" s="1">
        <f t="shared" si="15"/>
        <v>329.15</v>
      </c>
      <c r="D58" s="2">
        <f t="shared" si="5"/>
        <v>1.1039745094750963</v>
      </c>
      <c r="E58" s="2">
        <v>985.20100000000002</v>
      </c>
      <c r="F58" s="19">
        <f t="shared" si="6"/>
        <v>0.98520099999999999</v>
      </c>
      <c r="G58" s="2">
        <f t="shared" si="11"/>
        <v>7.8052813296224715</v>
      </c>
      <c r="H58" s="2">
        <f t="shared" si="12"/>
        <v>107.86147456315095</v>
      </c>
      <c r="I58" s="2">
        <f t="shared" si="13"/>
        <v>-51.1788041277293</v>
      </c>
      <c r="J58" s="2">
        <f t="shared" si="14"/>
        <v>3.4969616603576394</v>
      </c>
      <c r="K58" s="2">
        <f t="shared" si="7"/>
        <v>67.984913425401771</v>
      </c>
      <c r="M58" s="22">
        <f t="shared" si="8"/>
        <v>1.208418101925516</v>
      </c>
      <c r="N58" s="13" t="str">
        <f t="shared" si="9"/>
        <v>1,2084</v>
      </c>
      <c r="O58" s="1" t="str">
        <f t="shared" si="10"/>
        <v>1.2084,</v>
      </c>
    </row>
    <row r="59" spans="1:15">
      <c r="A59" s="1">
        <v>57</v>
      </c>
      <c r="C59" s="1">
        <f t="shared" si="15"/>
        <v>330.15</v>
      </c>
      <c r="D59" s="2">
        <f t="shared" si="5"/>
        <v>1.1073285259097769</v>
      </c>
      <c r="E59" s="2">
        <v>984.70699999999999</v>
      </c>
      <c r="F59" s="19">
        <f t="shared" si="6"/>
        <v>0.984707</v>
      </c>
      <c r="G59" s="2">
        <f t="shared" si="11"/>
        <v>7.7812666623038176</v>
      </c>
      <c r="H59" s="2">
        <f t="shared" si="12"/>
        <v>107.1945528882852</v>
      </c>
      <c r="I59" s="2">
        <f t="shared" si="13"/>
        <v>-50.788099351365652</v>
      </c>
      <c r="J59" s="2">
        <f t="shared" si="14"/>
        <v>3.4825576138766676</v>
      </c>
      <c r="K59" s="2">
        <f t="shared" si="7"/>
        <v>67.670277813100043</v>
      </c>
      <c r="M59" s="22">
        <f t="shared" si="8"/>
        <v>1.202222396079849</v>
      </c>
      <c r="N59" s="13" t="str">
        <f t="shared" si="9"/>
        <v>1,2022</v>
      </c>
      <c r="O59" s="1" t="str">
        <f t="shared" si="10"/>
        <v>1.2022,</v>
      </c>
    </row>
    <row r="60" spans="1:15">
      <c r="A60" s="1">
        <v>58</v>
      </c>
      <c r="C60" s="1">
        <f t="shared" si="15"/>
        <v>331.15</v>
      </c>
      <c r="D60" s="2">
        <f t="shared" si="5"/>
        <v>1.1106825423444575</v>
      </c>
      <c r="E60" s="2">
        <v>984.20799999999997</v>
      </c>
      <c r="F60" s="19">
        <f t="shared" si="6"/>
        <v>0.98420799999999997</v>
      </c>
      <c r="G60" s="2">
        <f t="shared" si="11"/>
        <v>7.757362704051916</v>
      </c>
      <c r="H60" s="2">
        <f t="shared" si="12"/>
        <v>106.5316406474906</v>
      </c>
      <c r="I60" s="2">
        <f t="shared" si="13"/>
        <v>-50.399387603789869</v>
      </c>
      <c r="J60" s="2">
        <f t="shared" si="14"/>
        <v>3.4675350345781184</v>
      </c>
      <c r="K60" s="2">
        <f t="shared" si="7"/>
        <v>67.357150782330763</v>
      </c>
      <c r="M60" s="22">
        <f t="shared" si="8"/>
        <v>1.1960530103277451</v>
      </c>
      <c r="N60" s="13" t="str">
        <f t="shared" si="9"/>
        <v>1,1961</v>
      </c>
      <c r="O60" s="1" t="str">
        <f t="shared" si="10"/>
        <v>1.1961,</v>
      </c>
    </row>
    <row r="61" spans="1:15">
      <c r="A61" s="1">
        <v>59</v>
      </c>
      <c r="C61" s="1">
        <f t="shared" si="15"/>
        <v>332.15</v>
      </c>
      <c r="D61" s="2">
        <f t="shared" si="5"/>
        <v>1.1140365587791381</v>
      </c>
      <c r="E61" s="2">
        <v>983.702</v>
      </c>
      <c r="F61" s="19">
        <f t="shared" si="6"/>
        <v>0.98370199999999997</v>
      </c>
      <c r="G61" s="2">
        <f t="shared" si="11"/>
        <v>7.7335547647024621</v>
      </c>
      <c r="H61" s="2">
        <f t="shared" si="12"/>
        <v>105.87227777499163</v>
      </c>
      <c r="I61" s="2">
        <f t="shared" si="13"/>
        <v>-50.012357292522815</v>
      </c>
      <c r="J61" s="2">
        <f t="shared" si="14"/>
        <v>3.4518811442323485</v>
      </c>
      <c r="K61" s="2">
        <f t="shared" si="7"/>
        <v>67.045356391403629</v>
      </c>
      <c r="M61" s="22">
        <f t="shared" si="8"/>
        <v>1.1899044468514965</v>
      </c>
      <c r="N61" s="13" t="str">
        <f t="shared" si="9"/>
        <v>1,1899</v>
      </c>
      <c r="O61" s="1" t="str">
        <f t="shared" si="10"/>
        <v>1.1899,</v>
      </c>
    </row>
    <row r="62" spans="1:15">
      <c r="A62" s="1">
        <v>60</v>
      </c>
      <c r="B62" s="3">
        <v>66.73</v>
      </c>
      <c r="C62" s="1">
        <f t="shared" si="15"/>
        <v>333.15</v>
      </c>
      <c r="D62" s="2">
        <f t="shared" si="5"/>
        <v>1.1173905752138185</v>
      </c>
      <c r="E62" s="2">
        <v>983.19100000000003</v>
      </c>
      <c r="F62" s="19">
        <f t="shared" si="6"/>
        <v>0.98319100000000004</v>
      </c>
      <c r="G62" s="2">
        <f t="shared" si="11"/>
        <v>7.7098556287494278</v>
      </c>
      <c r="H62" s="2">
        <f t="shared" si="12"/>
        <v>105.21687042712166</v>
      </c>
      <c r="I62" s="2">
        <f t="shared" si="13"/>
        <v>-49.627311369939513</v>
      </c>
      <c r="J62" s="2">
        <f t="shared" si="14"/>
        <v>3.4356393147010076</v>
      </c>
      <c r="K62" s="2">
        <f t="shared" si="7"/>
        <v>66.735054000632587</v>
      </c>
      <c r="L62" s="2">
        <f>K62-B62</f>
        <v>5.054000632583211E-3</v>
      </c>
      <c r="M62" s="22">
        <f t="shared" si="8"/>
        <v>1.1837820221388529</v>
      </c>
      <c r="N62" s="13" t="str">
        <f t="shared" si="9"/>
        <v>1,1838</v>
      </c>
      <c r="O62" s="1" t="str">
        <f t="shared" si="10"/>
        <v>1.1838,</v>
      </c>
    </row>
    <row r="63" spans="1:15">
      <c r="A63" s="1">
        <v>61</v>
      </c>
      <c r="C63" s="1">
        <f t="shared" si="15"/>
        <v>334.15</v>
      </c>
      <c r="D63" s="2">
        <f t="shared" si="5"/>
        <v>1.120744591648499</v>
      </c>
      <c r="E63" s="2">
        <v>982.673</v>
      </c>
      <c r="F63" s="19">
        <f t="shared" si="6"/>
        <v>0.98267300000000002</v>
      </c>
      <c r="G63" s="2">
        <f t="shared" si="11"/>
        <v>7.686250711063189</v>
      </c>
      <c r="H63" s="2">
        <f t="shared" si="12"/>
        <v>104.56496400843035</v>
      </c>
      <c r="I63" s="2">
        <f t="shared" si="13"/>
        <v>-49.243942721820048</v>
      </c>
      <c r="J63" s="2">
        <f t="shared" si="14"/>
        <v>3.4187965648798753</v>
      </c>
      <c r="K63" s="2">
        <f t="shared" si="7"/>
        <v>66.426068562553368</v>
      </c>
      <c r="M63" s="22">
        <f t="shared" si="8"/>
        <v>1.177680278552887</v>
      </c>
      <c r="N63" s="13" t="str">
        <f t="shared" si="9"/>
        <v>1,1777</v>
      </c>
      <c r="O63" s="1" t="str">
        <f t="shared" si="10"/>
        <v>1.1777,</v>
      </c>
    </row>
    <row r="64" spans="1:15">
      <c r="A64" s="1">
        <v>62</v>
      </c>
      <c r="C64" s="1">
        <f t="shared" si="15"/>
        <v>335.15</v>
      </c>
      <c r="D64" s="2">
        <f t="shared" si="5"/>
        <v>1.1240986080831796</v>
      </c>
      <c r="E64" s="2">
        <v>982.15</v>
      </c>
      <c r="F64" s="19">
        <f t="shared" si="6"/>
        <v>0.98214999999999997</v>
      </c>
      <c r="G64" s="2">
        <f t="shared" si="11"/>
        <v>7.6627527359644185</v>
      </c>
      <c r="H64" s="2">
        <f t="shared" si="12"/>
        <v>103.91696033447221</v>
      </c>
      <c r="I64" s="2">
        <f t="shared" si="13"/>
        <v>-48.862549987985986</v>
      </c>
      <c r="J64" s="2">
        <f t="shared" si="14"/>
        <v>3.4013956092950175</v>
      </c>
      <c r="K64" s="2">
        <f t="shared" si="7"/>
        <v>66.118558691745662</v>
      </c>
      <c r="M64" s="22">
        <f t="shared" si="8"/>
        <v>1.171604492638767</v>
      </c>
      <c r="N64" s="13" t="str">
        <f t="shared" si="9"/>
        <v>1,1716</v>
      </c>
      <c r="O64" s="1" t="str">
        <f t="shared" si="10"/>
        <v>1.1716,</v>
      </c>
    </row>
    <row r="65" spans="1:15">
      <c r="A65" s="1">
        <v>63</v>
      </c>
      <c r="C65" s="1">
        <f t="shared" si="15"/>
        <v>336.15</v>
      </c>
      <c r="D65" s="2">
        <f t="shared" si="5"/>
        <v>1.1274526245178602</v>
      </c>
      <c r="E65" s="2">
        <v>981.62099999999998</v>
      </c>
      <c r="F65" s="19">
        <f t="shared" si="6"/>
        <v>0.98162099999999997</v>
      </c>
      <c r="G65" s="2">
        <f t="shared" si="11"/>
        <v>7.6393539853713106</v>
      </c>
      <c r="H65" s="2">
        <f t="shared" si="12"/>
        <v>103.27262061446739</v>
      </c>
      <c r="I65" s="2">
        <f t="shared" si="13"/>
        <v>-48.482978655514906</v>
      </c>
      <c r="J65" s="2">
        <f t="shared" si="14"/>
        <v>3.3834370822349946</v>
      </c>
      <c r="K65" s="2">
        <f t="shared" si="7"/>
        <v>65.812433026558793</v>
      </c>
      <c r="M65" s="22">
        <f t="shared" si="8"/>
        <v>1.1655519004370429</v>
      </c>
      <c r="N65" s="13" t="str">
        <f t="shared" si="9"/>
        <v>1,1656</v>
      </c>
      <c r="O65" s="1" t="str">
        <f t="shared" si="10"/>
        <v>1.1656,</v>
      </c>
    </row>
    <row r="66" spans="1:15">
      <c r="A66" s="1">
        <v>64</v>
      </c>
      <c r="C66" s="1">
        <f t="shared" si="15"/>
        <v>337.15</v>
      </c>
      <c r="D66" s="2">
        <f t="shared" si="5"/>
        <v>1.1308066409525406</v>
      </c>
      <c r="E66" s="2">
        <v>981.08600000000001</v>
      </c>
      <c r="F66" s="19">
        <f t="shared" si="6"/>
        <v>0.98108600000000001</v>
      </c>
      <c r="G66" s="2">
        <f t="shared" si="11"/>
        <v>7.6160535763726509</v>
      </c>
      <c r="H66" s="2">
        <f t="shared" si="12"/>
        <v>102.631920351001</v>
      </c>
      <c r="I66" s="2">
        <f t="shared" si="13"/>
        <v>-48.105225670159292</v>
      </c>
      <c r="J66" s="2">
        <f t="shared" si="14"/>
        <v>3.3649353917790905</v>
      </c>
      <c r="K66" s="2">
        <f t="shared" si="7"/>
        <v>65.507683648993449</v>
      </c>
      <c r="M66" s="22">
        <f t="shared" si="8"/>
        <v>1.1595224215767233</v>
      </c>
      <c r="N66" s="13" t="str">
        <f t="shared" si="9"/>
        <v>1,1595</v>
      </c>
      <c r="O66" s="1" t="str">
        <f t="shared" si="10"/>
        <v>1.1595,</v>
      </c>
    </row>
    <row r="67" spans="1:15">
      <c r="A67" s="1">
        <v>65</v>
      </c>
      <c r="C67" s="1">
        <f t="shared" si="15"/>
        <v>338.15</v>
      </c>
      <c r="D67" s="2">
        <f t="shared" ref="D67:D102" si="16">C67/298.15</f>
        <v>1.1341606573872212</v>
      </c>
      <c r="E67" s="2">
        <v>980.54600000000005</v>
      </c>
      <c r="F67" s="19">
        <f t="shared" ref="F67:F102" si="17">E67/1000</f>
        <v>0.98054600000000003</v>
      </c>
      <c r="G67" s="2">
        <f t="shared" si="11"/>
        <v>7.5928573601606653</v>
      </c>
      <c r="H67" s="2">
        <f t="shared" si="12"/>
        <v>101.99504334185512</v>
      </c>
      <c r="I67" s="2">
        <f t="shared" si="13"/>
        <v>-47.729434036804875</v>
      </c>
      <c r="J67" s="2">
        <f t="shared" si="14"/>
        <v>3.3459183943158992</v>
      </c>
      <c r="K67" s="2">
        <f t="shared" ref="K67:K102" si="18">SUM(G67:J67)</f>
        <v>65.204385059526814</v>
      </c>
      <c r="M67" s="22">
        <f t="shared" ref="M67:M102" si="19">(E67/$E$6)*(K67/$K$102)</f>
        <v>1.1535186095496892</v>
      </c>
      <c r="N67" s="13" t="str">
        <f t="shared" ref="N67:N102" si="20">TEXT(M67,"0,0000")</f>
        <v>1,1535</v>
      </c>
      <c r="O67" s="1" t="str">
        <f t="shared" ref="O67:O102" si="21">CONCATENATE(REPLACE(N67,FIND(",",N67),1,"."),",")</f>
        <v>1.1535,</v>
      </c>
    </row>
    <row r="68" spans="1:15">
      <c r="A68" s="1">
        <v>66</v>
      </c>
      <c r="C68" s="1">
        <f t="shared" si="15"/>
        <v>339.15</v>
      </c>
      <c r="D68" s="2">
        <f t="shared" si="16"/>
        <v>1.1375146738219017</v>
      </c>
      <c r="E68" s="2">
        <v>979.99900000000002</v>
      </c>
      <c r="F68" s="19">
        <f t="shared" si="17"/>
        <v>0.97999900000000006</v>
      </c>
      <c r="G68" s="2">
        <f t="shared" si="11"/>
        <v>7.5697510074143111</v>
      </c>
      <c r="H68" s="2">
        <f t="shared" si="12"/>
        <v>101.36154835078514</v>
      </c>
      <c r="I68" s="2">
        <f t="shared" si="13"/>
        <v>-47.355307638278703</v>
      </c>
      <c r="J68" s="2">
        <f t="shared" si="14"/>
        <v>3.3263727284075997</v>
      </c>
      <c r="K68" s="2">
        <f t="shared" si="18"/>
        <v>64.902364448328356</v>
      </c>
      <c r="M68" s="22">
        <f t="shared" si="19"/>
        <v>1.1475351066754651</v>
      </c>
      <c r="N68" s="13" t="str">
        <f t="shared" si="20"/>
        <v>1,1475</v>
      </c>
      <c r="O68" s="1" t="str">
        <f t="shared" si="21"/>
        <v>1.1475,</v>
      </c>
    </row>
    <row r="69" spans="1:15">
      <c r="A69" s="1">
        <v>67</v>
      </c>
      <c r="C69" s="1">
        <f t="shared" si="15"/>
        <v>340.15</v>
      </c>
      <c r="D69" s="2">
        <f t="shared" si="16"/>
        <v>1.1408686902565823</v>
      </c>
      <c r="E69" s="2">
        <v>979.44799999999998</v>
      </c>
      <c r="F69" s="19">
        <f t="shared" si="17"/>
        <v>0.97944799999999999</v>
      </c>
      <c r="G69" s="2">
        <f t="shared" si="11"/>
        <v>7.5467537779481164</v>
      </c>
      <c r="H69" s="2">
        <f t="shared" si="12"/>
        <v>100.73203224633383</v>
      </c>
      <c r="I69" s="2">
        <f t="shared" si="13"/>
        <v>-46.983278418822927</v>
      </c>
      <c r="J69" s="2">
        <f t="shared" si="14"/>
        <v>3.306352932801909</v>
      </c>
      <c r="K69" s="2">
        <f t="shared" si="18"/>
        <v>64.601860538260922</v>
      </c>
      <c r="M69" s="22">
        <f t="shared" si="19"/>
        <v>1.1415797046072569</v>
      </c>
      <c r="N69" s="13" t="str">
        <f t="shared" si="20"/>
        <v>1,1416</v>
      </c>
      <c r="O69" s="1" t="str">
        <f t="shared" si="21"/>
        <v>1.1416,</v>
      </c>
    </row>
    <row r="70" spans="1:15">
      <c r="A70" s="1">
        <v>68</v>
      </c>
      <c r="C70" s="1">
        <f t="shared" si="15"/>
        <v>341.15</v>
      </c>
      <c r="D70" s="2">
        <f t="shared" si="16"/>
        <v>1.1442227066912627</v>
      </c>
      <c r="E70" s="2">
        <v>978.89</v>
      </c>
      <c r="F70" s="19">
        <f t="shared" si="17"/>
        <v>0.97889000000000004</v>
      </c>
      <c r="G70" s="2">
        <f t="shared" si="11"/>
        <v>7.5238447185563109</v>
      </c>
      <c r="H70" s="2">
        <f t="shared" si="12"/>
        <v>100.10585097953197</v>
      </c>
      <c r="I70" s="2">
        <f t="shared" si="13"/>
        <v>-46.612908555475862</v>
      </c>
      <c r="J70" s="2">
        <f t="shared" si="14"/>
        <v>3.285831891298006</v>
      </c>
      <c r="K70" s="2">
        <f t="shared" si="18"/>
        <v>64.302619033910418</v>
      </c>
      <c r="M70" s="22">
        <f t="shared" si="19"/>
        <v>1.1356444516583732</v>
      </c>
      <c r="N70" s="13" t="str">
        <f t="shared" si="20"/>
        <v>1,1356</v>
      </c>
      <c r="O70" s="1" t="str">
        <f t="shared" si="21"/>
        <v>1.1356,</v>
      </c>
    </row>
    <row r="71" spans="1:15">
      <c r="A71" s="1">
        <v>69</v>
      </c>
      <c r="C71" s="1">
        <f t="shared" si="15"/>
        <v>342.15</v>
      </c>
      <c r="D71" s="2">
        <f t="shared" si="16"/>
        <v>1.1475767231259433</v>
      </c>
      <c r="E71" s="2">
        <v>978.327</v>
      </c>
      <c r="F71" s="19">
        <f t="shared" si="17"/>
        <v>0.97832699999999995</v>
      </c>
      <c r="G71" s="2">
        <f t="shared" si="11"/>
        <v>7.5010363462654848</v>
      </c>
      <c r="H71" s="2">
        <f t="shared" si="12"/>
        <v>99.483391560773399</v>
      </c>
      <c r="I71" s="2">
        <f t="shared" si="13"/>
        <v>-46.244481918666118</v>
      </c>
      <c r="J71" s="2">
        <f t="shared" si="14"/>
        <v>3.2648499546904448</v>
      </c>
      <c r="K71" s="2">
        <f t="shared" si="18"/>
        <v>64.004795943063201</v>
      </c>
      <c r="M71" s="22">
        <f t="shared" si="19"/>
        <v>1.1297344862541754</v>
      </c>
      <c r="N71" s="13" t="str">
        <f t="shared" si="20"/>
        <v>1,1297</v>
      </c>
      <c r="O71" s="1" t="str">
        <f t="shared" si="21"/>
        <v>1.1297,</v>
      </c>
    </row>
    <row r="72" spans="1:15">
      <c r="A72" s="1">
        <v>70</v>
      </c>
      <c r="B72" s="3">
        <v>63.7</v>
      </c>
      <c r="C72" s="1">
        <f t="shared" si="15"/>
        <v>343.15</v>
      </c>
      <c r="D72" s="2">
        <f t="shared" si="16"/>
        <v>1.1509307395606239</v>
      </c>
      <c r="E72" s="2">
        <v>977.75900000000001</v>
      </c>
      <c r="F72" s="19">
        <f t="shared" si="17"/>
        <v>0.97775900000000004</v>
      </c>
      <c r="G72" s="2">
        <f t="shared" si="11"/>
        <v>7.4783277808153965</v>
      </c>
      <c r="H72" s="2">
        <f t="shared" si="12"/>
        <v>98.864627561002294</v>
      </c>
      <c r="I72" s="2">
        <f t="shared" si="13"/>
        <v>-45.877992502783549</v>
      </c>
      <c r="J72" s="2">
        <f t="shared" si="14"/>
        <v>3.2434201207461903</v>
      </c>
      <c r="K72" s="2">
        <f t="shared" si="18"/>
        <v>63.708382959780323</v>
      </c>
      <c r="L72" s="2">
        <f>K72-B72</f>
        <v>8.3829597803202205E-3</v>
      </c>
      <c r="M72" s="22">
        <f t="shared" si="19"/>
        <v>1.1238496992497087</v>
      </c>
      <c r="N72" s="13" t="str">
        <f t="shared" si="20"/>
        <v>1,1238</v>
      </c>
      <c r="O72" s="1" t="str">
        <f t="shared" si="21"/>
        <v>1.1238,</v>
      </c>
    </row>
    <row r="73" spans="1:15">
      <c r="A73" s="1">
        <v>71</v>
      </c>
      <c r="C73" s="1">
        <f t="shared" si="15"/>
        <v>344.15</v>
      </c>
      <c r="D73" s="2">
        <f t="shared" si="16"/>
        <v>1.1542847559953044</v>
      </c>
      <c r="E73" s="2">
        <v>977.18499999999995</v>
      </c>
      <c r="F73" s="19">
        <f t="shared" si="17"/>
        <v>0.97718499999999997</v>
      </c>
      <c r="G73" s="2">
        <f t="shared" si="11"/>
        <v>7.4557115457395096</v>
      </c>
      <c r="H73" s="2">
        <f t="shared" si="12"/>
        <v>98.24933174243553</v>
      </c>
      <c r="I73" s="2">
        <f t="shared" si="13"/>
        <v>-45.513294628116505</v>
      </c>
      <c r="J73" s="2">
        <f t="shared" si="14"/>
        <v>3.2215420043100171</v>
      </c>
      <c r="K73" s="2">
        <f t="shared" si="18"/>
        <v>63.413290664368546</v>
      </c>
      <c r="M73" s="22">
        <f t="shared" si="19"/>
        <v>1.1179874069348064</v>
      </c>
      <c r="N73" s="13" t="str">
        <f t="shared" si="20"/>
        <v>1,1180</v>
      </c>
      <c r="O73" s="1" t="str">
        <f t="shared" si="21"/>
        <v>1.1180,</v>
      </c>
    </row>
    <row r="74" spans="1:15">
      <c r="A74" s="1">
        <v>72</v>
      </c>
      <c r="C74" s="1">
        <f t="shared" si="15"/>
        <v>345.15</v>
      </c>
      <c r="D74" s="2">
        <f t="shared" si="16"/>
        <v>1.1576387724299848</v>
      </c>
      <c r="E74" s="2">
        <v>976.60599999999999</v>
      </c>
      <c r="F74" s="19">
        <f t="shared" si="17"/>
        <v>0.97660599999999997</v>
      </c>
      <c r="G74" s="2">
        <f t="shared" si="11"/>
        <v>7.4331934258105719</v>
      </c>
      <c r="H74" s="2">
        <f t="shared" si="12"/>
        <v>97.637681580692785</v>
      </c>
      <c r="I74" s="2">
        <f t="shared" si="13"/>
        <v>-45.150524185938714</v>
      </c>
      <c r="J74" s="2">
        <f t="shared" si="14"/>
        <v>3.1992415683787914</v>
      </c>
      <c r="K74" s="2">
        <f t="shared" si="18"/>
        <v>63.119592388943431</v>
      </c>
      <c r="M74" s="22">
        <f t="shared" si="19"/>
        <v>1.1121500949919227</v>
      </c>
      <c r="N74" s="13" t="str">
        <f t="shared" si="20"/>
        <v>1,1122</v>
      </c>
      <c r="O74" s="1" t="str">
        <f t="shared" si="21"/>
        <v>1.1122,</v>
      </c>
    </row>
    <row r="75" spans="1:15">
      <c r="A75" s="1">
        <v>73</v>
      </c>
      <c r="C75" s="1">
        <f t="shared" si="15"/>
        <v>346.15</v>
      </c>
      <c r="D75" s="2">
        <f t="shared" si="16"/>
        <v>1.1609927888646654</v>
      </c>
      <c r="E75" s="2">
        <v>976.02200000000005</v>
      </c>
      <c r="F75" s="19">
        <f t="shared" si="17"/>
        <v>0.97602200000000006</v>
      </c>
      <c r="G75" s="2">
        <f t="shared" si="11"/>
        <v>7.410772570687862</v>
      </c>
      <c r="H75" s="2">
        <f t="shared" si="12"/>
        <v>97.029651446700086</v>
      </c>
      <c r="I75" s="2">
        <f t="shared" si="13"/>
        <v>-44.789675311570697</v>
      </c>
      <c r="J75" s="2">
        <f t="shared" si="14"/>
        <v>3.1765312369509049</v>
      </c>
      <c r="K75" s="2">
        <f t="shared" si="18"/>
        <v>62.827279942768165</v>
      </c>
      <c r="M75" s="22">
        <f t="shared" si="19"/>
        <v>1.1063376549848345</v>
      </c>
      <c r="N75" s="13" t="str">
        <f t="shared" si="20"/>
        <v>1,1063</v>
      </c>
      <c r="O75" s="1" t="str">
        <f t="shared" si="21"/>
        <v>1.1063,</v>
      </c>
    </row>
    <row r="76" spans="1:15">
      <c r="A76" s="1">
        <v>74</v>
      </c>
      <c r="C76" s="1">
        <f t="shared" si="15"/>
        <v>347.15</v>
      </c>
      <c r="D76" s="2">
        <f t="shared" si="16"/>
        <v>1.164346805299346</v>
      </c>
      <c r="E76" s="2">
        <v>975.43200000000002</v>
      </c>
      <c r="F76" s="19">
        <f t="shared" si="17"/>
        <v>0.97543199999999997</v>
      </c>
      <c r="G76" s="2">
        <f t="shared" si="11"/>
        <v>7.3884415904826959</v>
      </c>
      <c r="H76" s="2">
        <f t="shared" si="12"/>
        <v>96.425018269942754</v>
      </c>
      <c r="I76" s="2">
        <f t="shared" si="13"/>
        <v>-44.430605540792087</v>
      </c>
      <c r="J76" s="2">
        <f t="shared" si="14"/>
        <v>3.1534103152060751</v>
      </c>
      <c r="K76" s="2">
        <f t="shared" si="18"/>
        <v>62.536264634839441</v>
      </c>
      <c r="M76" s="22">
        <f t="shared" si="19"/>
        <v>1.1005474331150409</v>
      </c>
      <c r="N76" s="13" t="str">
        <f t="shared" si="20"/>
        <v>1,1005</v>
      </c>
      <c r="O76" s="1" t="str">
        <f t="shared" si="21"/>
        <v>1.1005,</v>
      </c>
    </row>
    <row r="77" spans="1:15">
      <c r="A77" s="1">
        <v>75</v>
      </c>
      <c r="C77" s="1">
        <f t="shared" si="15"/>
        <v>348.15</v>
      </c>
      <c r="D77" s="2">
        <f t="shared" si="16"/>
        <v>1.1677008217340266</v>
      </c>
      <c r="E77" s="2">
        <v>974.83699999999999</v>
      </c>
      <c r="F77" s="19">
        <f t="shared" si="17"/>
        <v>0.97483699999999995</v>
      </c>
      <c r="G77" s="2">
        <f t="shared" si="11"/>
        <v>7.3662062412791904</v>
      </c>
      <c r="H77" s="2">
        <f t="shared" si="12"/>
        <v>95.823956881568293</v>
      </c>
      <c r="I77" s="2">
        <f t="shared" si="13"/>
        <v>-44.073447787083438</v>
      </c>
      <c r="J77" s="2">
        <f t="shared" si="14"/>
        <v>3.1299039634160675</v>
      </c>
      <c r="K77" s="2">
        <f t="shared" si="18"/>
        <v>62.246619299180111</v>
      </c>
      <c r="M77" s="22">
        <f t="shared" si="19"/>
        <v>1.0947818864984735</v>
      </c>
      <c r="N77" s="13" t="str">
        <f t="shared" si="20"/>
        <v>1,0948</v>
      </c>
      <c r="O77" s="1" t="str">
        <f t="shared" si="21"/>
        <v>1.0948,</v>
      </c>
    </row>
    <row r="78" spans="1:15">
      <c r="A78" s="1">
        <v>76</v>
      </c>
      <c r="C78" s="1">
        <f t="shared" si="15"/>
        <v>349.15</v>
      </c>
      <c r="D78" s="2">
        <f t="shared" si="16"/>
        <v>1.1710548381687071</v>
      </c>
      <c r="E78" s="2">
        <v>974.23699999999997</v>
      </c>
      <c r="F78" s="19">
        <f t="shared" si="17"/>
        <v>0.97423700000000002</v>
      </c>
      <c r="G78" s="2">
        <f t="shared" si="11"/>
        <v>7.344065701387513</v>
      </c>
      <c r="H78" s="2">
        <f t="shared" si="12"/>
        <v>95.226442418036982</v>
      </c>
      <c r="I78" s="2">
        <f t="shared" si="13"/>
        <v>-43.718196314515346</v>
      </c>
      <c r="J78" s="2">
        <f t="shared" si="14"/>
        <v>3.1060240561413832</v>
      </c>
      <c r="K78" s="2">
        <f t="shared" si="18"/>
        <v>61.958335861050529</v>
      </c>
      <c r="M78" s="22">
        <f t="shared" si="19"/>
        <v>1.0890409074719516</v>
      </c>
      <c r="N78" s="13" t="str">
        <f t="shared" si="20"/>
        <v>1,0890</v>
      </c>
      <c r="O78" s="1" t="str">
        <f t="shared" si="21"/>
        <v>1.0890,</v>
      </c>
    </row>
    <row r="79" spans="1:15">
      <c r="A79" s="1">
        <v>77</v>
      </c>
      <c r="C79" s="1">
        <f t="shared" si="15"/>
        <v>350.15</v>
      </c>
      <c r="D79" s="2">
        <f t="shared" si="16"/>
        <v>1.1744088546033875</v>
      </c>
      <c r="E79" s="2">
        <v>973.63199999999995</v>
      </c>
      <c r="F79" s="19">
        <f t="shared" si="17"/>
        <v>0.97363199999999994</v>
      </c>
      <c r="G79" s="2">
        <f t="shared" si="11"/>
        <v>7.3220191585045491</v>
      </c>
      <c r="H79" s="2">
        <f t="shared" si="12"/>
        <v>94.632450270531066</v>
      </c>
      <c r="I79" s="2">
        <f t="shared" si="13"/>
        <v>-43.364845432790545</v>
      </c>
      <c r="J79" s="2">
        <f t="shared" si="14"/>
        <v>3.0817822884135144</v>
      </c>
      <c r="K79" s="2">
        <f t="shared" si="18"/>
        <v>61.67140628465858</v>
      </c>
      <c r="M79" s="22">
        <f t="shared" si="19"/>
        <v>1.0833243886674992</v>
      </c>
      <c r="N79" s="13" t="str">
        <f t="shared" si="20"/>
        <v>1,0833</v>
      </c>
      <c r="O79" s="1" t="str">
        <f t="shared" si="21"/>
        <v>1.0833,</v>
      </c>
    </row>
    <row r="80" spans="1:15">
      <c r="A80" s="1">
        <v>78</v>
      </c>
      <c r="C80" s="1">
        <f t="shared" si="15"/>
        <v>351.15</v>
      </c>
      <c r="D80" s="2">
        <f t="shared" si="16"/>
        <v>1.1777628710380681</v>
      </c>
      <c r="E80" s="2">
        <v>973.02099999999996</v>
      </c>
      <c r="F80" s="19">
        <f t="shared" si="17"/>
        <v>0.97302099999999991</v>
      </c>
      <c r="G80" s="2">
        <f t="shared" si="11"/>
        <v>7.3000593348388616</v>
      </c>
      <c r="H80" s="2">
        <f t="shared" si="12"/>
        <v>94.041762782636127</v>
      </c>
      <c r="I80" s="2">
        <f t="shared" si="13"/>
        <v>-43.013256878137661</v>
      </c>
      <c r="J80" s="2">
        <f t="shared" si="14"/>
        <v>3.0571776105395738</v>
      </c>
      <c r="K80" s="2">
        <f t="shared" si="18"/>
        <v>61.385742849876905</v>
      </c>
      <c r="M80" s="22">
        <f t="shared" si="19"/>
        <v>1.0776297159607147</v>
      </c>
      <c r="N80" s="13" t="str">
        <f t="shared" si="20"/>
        <v>1,0776</v>
      </c>
      <c r="O80" s="1" t="str">
        <f t="shared" si="21"/>
        <v>1.0776,</v>
      </c>
    </row>
    <row r="81" spans="1:15">
      <c r="A81" s="1">
        <v>79</v>
      </c>
      <c r="C81" s="1">
        <f t="shared" si="15"/>
        <v>352.15</v>
      </c>
      <c r="D81" s="2">
        <f t="shared" si="16"/>
        <v>1.1811168874727487</v>
      </c>
      <c r="E81" s="2">
        <v>972.40499999999997</v>
      </c>
      <c r="F81" s="19">
        <f t="shared" si="17"/>
        <v>0.97240499999999996</v>
      </c>
      <c r="G81" s="2">
        <f t="shared" si="11"/>
        <v>7.2781919479760955</v>
      </c>
      <c r="H81" s="2">
        <f t="shared" si="12"/>
        <v>93.454551312992848</v>
      </c>
      <c r="I81" s="2">
        <f t="shared" si="13"/>
        <v>-42.663559654860137</v>
      </c>
      <c r="J81" s="2">
        <f t="shared" si="14"/>
        <v>3.0322341232895296</v>
      </c>
      <c r="K81" s="2">
        <f t="shared" si="18"/>
        <v>61.101417729398335</v>
      </c>
      <c r="M81" s="22">
        <f t="shared" si="19"/>
        <v>1.0719593088206025</v>
      </c>
      <c r="N81" s="13" t="str">
        <f t="shared" si="20"/>
        <v>1,0720</v>
      </c>
      <c r="O81" s="1" t="str">
        <f t="shared" si="21"/>
        <v>1.0720,</v>
      </c>
    </row>
    <row r="82" spans="1:15">
      <c r="A82" s="1">
        <v>80</v>
      </c>
      <c r="B82" s="3">
        <v>60.81</v>
      </c>
      <c r="C82" s="1">
        <f t="shared" si="15"/>
        <v>353.15</v>
      </c>
      <c r="D82" s="2">
        <f t="shared" si="16"/>
        <v>1.1844709039074293</v>
      </c>
      <c r="E82" s="2">
        <v>971.78499999999997</v>
      </c>
      <c r="F82" s="19">
        <f t="shared" si="17"/>
        <v>0.97178500000000001</v>
      </c>
      <c r="G82" s="2">
        <f t="shared" si="11"/>
        <v>7.2564226507409098</v>
      </c>
      <c r="H82" s="2">
        <f t="shared" si="12"/>
        <v>92.870983109651021</v>
      </c>
      <c r="I82" s="2">
        <f t="shared" si="13"/>
        <v>-42.315878819443469</v>
      </c>
      <c r="J82" s="2">
        <f t="shared" si="14"/>
        <v>3.0069753798287686</v>
      </c>
      <c r="K82" s="2">
        <f t="shared" si="18"/>
        <v>60.818502320777235</v>
      </c>
      <c r="L82" s="2">
        <f>K82-B82</f>
        <v>8.5023207772323417E-3</v>
      </c>
      <c r="M82" s="22">
        <f t="shared" si="19"/>
        <v>1.0663155486414415</v>
      </c>
      <c r="N82" s="13" t="str">
        <f t="shared" si="20"/>
        <v>1,0663</v>
      </c>
      <c r="O82" s="1" t="str">
        <f t="shared" si="21"/>
        <v>1.0663,</v>
      </c>
    </row>
    <row r="83" spans="1:15">
      <c r="A83" s="1">
        <v>81</v>
      </c>
      <c r="C83" s="1">
        <f t="shared" si="15"/>
        <v>354.15</v>
      </c>
      <c r="D83" s="2">
        <f t="shared" si="16"/>
        <v>1.1878249203421096</v>
      </c>
      <c r="E83" s="2">
        <v>971.15899999999999</v>
      </c>
      <c r="F83" s="19">
        <f t="shared" si="17"/>
        <v>0.97115899999999999</v>
      </c>
      <c r="G83" s="2">
        <f t="shared" si="11"/>
        <v>7.2347377724294892</v>
      </c>
      <c r="H83" s="2">
        <f t="shared" si="12"/>
        <v>92.290651185060327</v>
      </c>
      <c r="I83" s="2">
        <f t="shared" si="13"/>
        <v>-41.969946584623891</v>
      </c>
      <c r="J83" s="2">
        <f t="shared" si="14"/>
        <v>2.9813875350118106</v>
      </c>
      <c r="K83" s="2">
        <f t="shared" si="18"/>
        <v>60.536829907877731</v>
      </c>
      <c r="M83" s="22">
        <f t="shared" si="19"/>
        <v>1.0606933438662371</v>
      </c>
      <c r="N83" s="13" t="str">
        <f t="shared" si="20"/>
        <v>1,0607</v>
      </c>
      <c r="O83" s="1" t="str">
        <f t="shared" si="21"/>
        <v>1.0607,</v>
      </c>
    </row>
    <row r="84" spans="1:15">
      <c r="A84" s="1">
        <v>82</v>
      </c>
      <c r="C84" s="1">
        <f t="shared" si="15"/>
        <v>355.15</v>
      </c>
      <c r="D84" s="2">
        <f t="shared" si="16"/>
        <v>1.1911789367767902</v>
      </c>
      <c r="E84" s="2">
        <v>970.52800000000002</v>
      </c>
      <c r="F84" s="19">
        <f t="shared" si="17"/>
        <v>0.97052800000000006</v>
      </c>
      <c r="G84" s="2">
        <f t="shared" si="11"/>
        <v>7.2131430017611482</v>
      </c>
      <c r="H84" s="2">
        <f t="shared" si="12"/>
        <v>91.713724343439907</v>
      </c>
      <c r="I84" s="2">
        <f t="shared" si="13"/>
        <v>-41.625889076545334</v>
      </c>
      <c r="J84" s="2">
        <f t="shared" si="14"/>
        <v>2.9554939013234329</v>
      </c>
      <c r="K84" s="2">
        <f t="shared" si="18"/>
        <v>60.256472169979162</v>
      </c>
      <c r="M84" s="22">
        <f t="shared" si="19"/>
        <v>1.0550950860960608</v>
      </c>
      <c r="N84" s="13" t="str">
        <f t="shared" si="20"/>
        <v>1,0551</v>
      </c>
      <c r="O84" s="1" t="str">
        <f t="shared" si="21"/>
        <v>1.0551,</v>
      </c>
    </row>
    <row r="85" spans="1:15">
      <c r="A85" s="1">
        <v>83</v>
      </c>
      <c r="C85" s="1">
        <f t="shared" si="15"/>
        <v>356.15</v>
      </c>
      <c r="D85" s="2">
        <f t="shared" si="16"/>
        <v>1.1945329532114708</v>
      </c>
      <c r="E85" s="2">
        <v>969.89200000000005</v>
      </c>
      <c r="F85" s="19">
        <f t="shared" si="17"/>
        <v>0.96989200000000009</v>
      </c>
      <c r="G85" s="2">
        <f t="shared" si="11"/>
        <v>7.191637579721629</v>
      </c>
      <c r="H85" s="2">
        <f t="shared" si="12"/>
        <v>91.140179409390058</v>
      </c>
      <c r="I85" s="2">
        <f t="shared" si="13"/>
        <v>-41.283700836638694</v>
      </c>
      <c r="J85" s="2">
        <f t="shared" si="14"/>
        <v>2.9293051532782459</v>
      </c>
      <c r="K85" s="2">
        <f t="shared" si="18"/>
        <v>59.977421305751236</v>
      </c>
      <c r="M85" s="22">
        <f t="shared" si="19"/>
        <v>1.0495206697906934</v>
      </c>
      <c r="N85" s="13" t="str">
        <f t="shared" si="20"/>
        <v>1,0495</v>
      </c>
      <c r="O85" s="1" t="str">
        <f t="shared" si="21"/>
        <v>1.0495,</v>
      </c>
    </row>
    <row r="86" spans="1:15">
      <c r="A86" s="1">
        <v>84</v>
      </c>
      <c r="C86" s="1">
        <f t="shared" si="15"/>
        <v>357.15</v>
      </c>
      <c r="D86" s="2">
        <f t="shared" si="16"/>
        <v>1.1978869696461514</v>
      </c>
      <c r="E86" s="2">
        <v>969.25199999999995</v>
      </c>
      <c r="F86" s="19">
        <f t="shared" si="17"/>
        <v>0.969252</v>
      </c>
      <c r="G86" s="2">
        <f t="shared" ref="G86:G102" si="22">1+($R$30/D86)*F86</f>
        <v>7.1702271217653584</v>
      </c>
      <c r="H86" s="2">
        <f t="shared" ref="H86:H102" si="23">($R$31/D86+$R$32+$R$33*D86)*F86*F86</f>
        <v>90.57018032454593</v>
      </c>
      <c r="I86" s="2">
        <f t="shared" ref="I86:I102" si="24">($R$34/D86+$R$35*D86+$R$36*D86*D86)*F86*F86*F86</f>
        <v>-40.943503170383359</v>
      </c>
      <c r="J86" s="2">
        <f t="shared" ref="J86:J102" si="25">($R$37/(D86*D86)+$R$38/D86+$R$39)*F86*F86*F86*F86</f>
        <v>2.9028437825998141</v>
      </c>
      <c r="K86" s="2">
        <f t="shared" si="18"/>
        <v>59.699748058527753</v>
      </c>
      <c r="M86" s="22">
        <f t="shared" si="19"/>
        <v>1.0439724396630519</v>
      </c>
      <c r="N86" s="13" t="str">
        <f t="shared" si="20"/>
        <v>1,0440</v>
      </c>
      <c r="O86" s="1" t="str">
        <f t="shared" si="21"/>
        <v>1.0440,</v>
      </c>
    </row>
    <row r="87" spans="1:15">
      <c r="A87" s="1">
        <v>85</v>
      </c>
      <c r="C87" s="1">
        <f t="shared" ref="C87:C102" si="26">273.15+A87</f>
        <v>358.15</v>
      </c>
      <c r="D87" s="2">
        <f t="shared" si="16"/>
        <v>1.2012409860808317</v>
      </c>
      <c r="E87" s="2">
        <v>968.60599999999999</v>
      </c>
      <c r="F87" s="19">
        <f t="shared" si="17"/>
        <v>0.96860599999999997</v>
      </c>
      <c r="G87" s="2">
        <f t="shared" si="22"/>
        <v>7.1488981360505903</v>
      </c>
      <c r="H87" s="2">
        <f t="shared" si="23"/>
        <v>90.003329551868489</v>
      </c>
      <c r="I87" s="2">
        <f t="shared" si="24"/>
        <v>-40.60503627443304</v>
      </c>
      <c r="J87" s="2">
        <f t="shared" si="25"/>
        <v>2.8760960791891397</v>
      </c>
      <c r="K87" s="2">
        <f t="shared" si="18"/>
        <v>59.423287492675179</v>
      </c>
      <c r="M87" s="22">
        <f t="shared" si="19"/>
        <v>1.0384453815816805</v>
      </c>
      <c r="N87" s="13" t="str">
        <f t="shared" si="20"/>
        <v>1,0384</v>
      </c>
      <c r="O87" s="1" t="str">
        <f t="shared" si="21"/>
        <v>1.0384,</v>
      </c>
    </row>
    <row r="88" spans="1:15">
      <c r="A88" s="1">
        <v>86</v>
      </c>
      <c r="C88" s="1">
        <f t="shared" si="26"/>
        <v>359.15</v>
      </c>
      <c r="D88" s="2">
        <f t="shared" si="16"/>
        <v>1.2045950025155123</v>
      </c>
      <c r="E88" s="2">
        <v>967.95500000000004</v>
      </c>
      <c r="F88" s="19">
        <f t="shared" si="17"/>
        <v>0.96795500000000001</v>
      </c>
      <c r="G88" s="2">
        <f t="shared" si="22"/>
        <v>7.1276562725528541</v>
      </c>
      <c r="H88" s="2">
        <f t="shared" si="23"/>
        <v>89.439792536194915</v>
      </c>
      <c r="I88" s="2">
        <f t="shared" si="24"/>
        <v>-40.268422493870965</v>
      </c>
      <c r="J88" s="2">
        <f t="shared" si="25"/>
        <v>2.8490843178503047</v>
      </c>
      <c r="K88" s="2">
        <f t="shared" si="18"/>
        <v>59.148110632727111</v>
      </c>
      <c r="M88" s="22">
        <f t="shared" si="19"/>
        <v>1.0329418504109424</v>
      </c>
      <c r="N88" s="13" t="str">
        <f t="shared" si="20"/>
        <v>1,0329</v>
      </c>
      <c r="O88" s="1" t="str">
        <f t="shared" si="21"/>
        <v>1.0329,</v>
      </c>
    </row>
    <row r="89" spans="1:15">
      <c r="A89" s="1">
        <v>87</v>
      </c>
      <c r="C89" s="1">
        <f t="shared" si="26"/>
        <v>360.15</v>
      </c>
      <c r="D89" s="2">
        <f t="shared" si="16"/>
        <v>1.2079490189501929</v>
      </c>
      <c r="E89" s="2">
        <v>967.3</v>
      </c>
      <c r="F89" s="19">
        <f t="shared" si="17"/>
        <v>0.96729999999999994</v>
      </c>
      <c r="G89" s="2">
        <f t="shared" si="22"/>
        <v>7.10650711849632</v>
      </c>
      <c r="H89" s="2">
        <f t="shared" si="23"/>
        <v>88.87973077277401</v>
      </c>
      <c r="I89" s="2">
        <f t="shared" si="24"/>
        <v>-39.933780362721443</v>
      </c>
      <c r="J89" s="2">
        <f t="shared" si="25"/>
        <v>2.8218302054844089</v>
      </c>
      <c r="K89" s="2">
        <f t="shared" si="18"/>
        <v>58.874287734033302</v>
      </c>
      <c r="M89" s="22">
        <f t="shared" si="19"/>
        <v>1.0274641636702455</v>
      </c>
      <c r="N89" s="13" t="str">
        <f t="shared" si="20"/>
        <v>1,0275</v>
      </c>
      <c r="O89" s="1" t="str">
        <f t="shared" si="21"/>
        <v>1.0275,</v>
      </c>
    </row>
    <row r="90" spans="1:15">
      <c r="A90" s="1">
        <v>88</v>
      </c>
      <c r="C90" s="1">
        <f t="shared" si="26"/>
        <v>361.15</v>
      </c>
      <c r="D90" s="2">
        <f t="shared" si="16"/>
        <v>1.2113030353848735</v>
      </c>
      <c r="E90" s="2">
        <v>966.63900000000001</v>
      </c>
      <c r="F90" s="19">
        <f t="shared" si="17"/>
        <v>0.96663900000000003</v>
      </c>
      <c r="G90" s="2">
        <f t="shared" si="22"/>
        <v>7.0854373128420969</v>
      </c>
      <c r="H90" s="2">
        <f t="shared" si="23"/>
        <v>88.322753641928429</v>
      </c>
      <c r="I90" s="2">
        <f t="shared" si="24"/>
        <v>-39.600855945614512</v>
      </c>
      <c r="J90" s="2">
        <f t="shared" si="25"/>
        <v>2.7943201828502415</v>
      </c>
      <c r="K90" s="2">
        <f t="shared" si="18"/>
        <v>58.601655192006262</v>
      </c>
      <c r="M90" s="22">
        <f t="shared" si="19"/>
        <v>1.0220073648287988</v>
      </c>
      <c r="N90" s="13" t="str">
        <f t="shared" si="20"/>
        <v>1,0220</v>
      </c>
      <c r="O90" s="1" t="str">
        <f t="shared" si="21"/>
        <v>1.0220,</v>
      </c>
    </row>
    <row r="91" spans="1:15">
      <c r="A91" s="1">
        <v>89</v>
      </c>
      <c r="C91" s="1">
        <f t="shared" si="26"/>
        <v>362.15</v>
      </c>
      <c r="D91" s="2">
        <f t="shared" si="16"/>
        <v>1.2146570518195539</v>
      </c>
      <c r="E91" s="2">
        <v>965.97400000000005</v>
      </c>
      <c r="F91" s="19">
        <f t="shared" si="17"/>
        <v>0.965974</v>
      </c>
      <c r="G91" s="2">
        <f t="shared" si="22"/>
        <v>7.064458754432283</v>
      </c>
      <c r="H91" s="2">
        <f t="shared" si="23"/>
        <v>87.769205825662056</v>
      </c>
      <c r="I91" s="2">
        <f t="shared" si="24"/>
        <v>-39.269890753654153</v>
      </c>
      <c r="J91" s="2">
        <f t="shared" si="25"/>
        <v>2.7665872125832722</v>
      </c>
      <c r="K91" s="2">
        <f t="shared" si="18"/>
        <v>58.330361039023458</v>
      </c>
      <c r="M91" s="22">
        <f t="shared" si="19"/>
        <v>1.0165761844960215</v>
      </c>
      <c r="N91" s="13" t="str">
        <f t="shared" si="20"/>
        <v>1,0166</v>
      </c>
      <c r="O91" s="1" t="str">
        <f t="shared" si="21"/>
        <v>1.0166,</v>
      </c>
    </row>
    <row r="92" spans="1:15">
      <c r="A92" s="1">
        <v>90</v>
      </c>
      <c r="B92" s="3">
        <v>58.05</v>
      </c>
      <c r="C92" s="1">
        <f t="shared" si="26"/>
        <v>363.15</v>
      </c>
      <c r="D92" s="2">
        <f t="shared" si="16"/>
        <v>1.2180110682542344</v>
      </c>
      <c r="E92" s="2">
        <v>965.30399999999997</v>
      </c>
      <c r="F92" s="19">
        <f t="shared" si="17"/>
        <v>0.96530399999999994</v>
      </c>
      <c r="G92" s="2">
        <f t="shared" si="22"/>
        <v>7.0435644286801482</v>
      </c>
      <c r="H92" s="2">
        <f t="shared" si="23"/>
        <v>87.21888194438975</v>
      </c>
      <c r="I92" s="2">
        <f t="shared" si="24"/>
        <v>-38.940755728267582</v>
      </c>
      <c r="J92" s="2">
        <f t="shared" si="25"/>
        <v>2.7386292060865163</v>
      </c>
      <c r="K92" s="2">
        <f t="shared" si="18"/>
        <v>58.060319850888824</v>
      </c>
      <c r="L92" s="2">
        <f>K92-B92</f>
        <v>1.031985088882692E-2</v>
      </c>
      <c r="M92" s="22">
        <f t="shared" si="19"/>
        <v>1.0111680979877842</v>
      </c>
      <c r="N92" s="13" t="str">
        <f t="shared" si="20"/>
        <v>1,0112</v>
      </c>
      <c r="O92" s="1" t="str">
        <f t="shared" si="21"/>
        <v>1.0112,</v>
      </c>
    </row>
    <row r="93" spans="1:15">
      <c r="A93" s="1">
        <v>91</v>
      </c>
      <c r="C93" s="1">
        <f t="shared" si="26"/>
        <v>364.15</v>
      </c>
      <c r="D93" s="2">
        <f t="shared" si="16"/>
        <v>1.221365084688915</v>
      </c>
      <c r="E93" s="2">
        <v>964.63</v>
      </c>
      <c r="F93" s="19">
        <f t="shared" si="17"/>
        <v>0.96462999999999999</v>
      </c>
      <c r="G93" s="2">
        <f t="shared" si="22"/>
        <v>7.0227598852423307</v>
      </c>
      <c r="H93" s="2">
        <f t="shared" si="23"/>
        <v>86.671940295317668</v>
      </c>
      <c r="I93" s="2">
        <f t="shared" si="24"/>
        <v>-38.613565779522865</v>
      </c>
      <c r="J93" s="2">
        <f t="shared" si="25"/>
        <v>2.7104668357199446</v>
      </c>
      <c r="K93" s="2">
        <f t="shared" si="18"/>
        <v>57.791601236757081</v>
      </c>
      <c r="M93" s="22">
        <f t="shared" si="19"/>
        <v>1.0057853870642262</v>
      </c>
      <c r="N93" s="13" t="str">
        <f t="shared" si="20"/>
        <v>1,0058</v>
      </c>
      <c r="O93" s="1" t="str">
        <f t="shared" si="21"/>
        <v>1.0058,</v>
      </c>
    </row>
    <row r="94" spans="1:15">
      <c r="A94" s="1">
        <v>92</v>
      </c>
      <c r="C94" s="1">
        <f t="shared" si="26"/>
        <v>365.15</v>
      </c>
      <c r="D94" s="2">
        <f t="shared" si="16"/>
        <v>1.2247191011235956</v>
      </c>
      <c r="E94" s="2">
        <v>963.95</v>
      </c>
      <c r="F94" s="19">
        <f t="shared" si="17"/>
        <v>0.96395000000000008</v>
      </c>
      <c r="G94" s="2">
        <f t="shared" si="22"/>
        <v>7.0020319334908256</v>
      </c>
      <c r="H94" s="2">
        <f t="shared" si="23"/>
        <v>86.12799928005181</v>
      </c>
      <c r="I94" s="2">
        <f t="shared" si="24"/>
        <v>-38.288074653327236</v>
      </c>
      <c r="J94" s="2">
        <f t="shared" si="25"/>
        <v>2.6820868005291221</v>
      </c>
      <c r="K94" s="2">
        <f t="shared" si="18"/>
        <v>57.524043360744521</v>
      </c>
      <c r="M94" s="22">
        <f t="shared" si="19"/>
        <v>1.0004231714236762</v>
      </c>
      <c r="N94" s="13" t="str">
        <f t="shared" si="20"/>
        <v>1,0004</v>
      </c>
      <c r="O94" s="1" t="str">
        <f t="shared" si="21"/>
        <v>1.0004,</v>
      </c>
    </row>
    <row r="95" spans="1:15">
      <c r="A95" s="1">
        <v>93</v>
      </c>
      <c r="C95" s="1">
        <f t="shared" si="26"/>
        <v>366.15</v>
      </c>
      <c r="D95" s="2">
        <f t="shared" si="16"/>
        <v>1.228073117558276</v>
      </c>
      <c r="E95" s="2">
        <v>963.26599999999996</v>
      </c>
      <c r="F95" s="19">
        <f t="shared" si="17"/>
        <v>0.96326599999999996</v>
      </c>
      <c r="G95" s="2">
        <f t="shared" si="22"/>
        <v>6.9813923648657896</v>
      </c>
      <c r="H95" s="2">
        <f t="shared" si="23"/>
        <v>85.587396314271729</v>
      </c>
      <c r="I95" s="2">
        <f t="shared" si="24"/>
        <v>-37.964516485527767</v>
      </c>
      <c r="J95" s="2">
        <f t="shared" si="25"/>
        <v>2.653520611951699</v>
      </c>
      <c r="K95" s="2">
        <f t="shared" si="18"/>
        <v>57.257792805561444</v>
      </c>
      <c r="M95" s="22">
        <f t="shared" si="19"/>
        <v>0.99508610876516645</v>
      </c>
      <c r="N95" s="13" t="str">
        <f t="shared" si="20"/>
        <v>0,9951</v>
      </c>
      <c r="O95" s="1" t="str">
        <f t="shared" si="21"/>
        <v>0.9951,</v>
      </c>
    </row>
    <row r="96" spans="1:15">
      <c r="A96" s="1">
        <v>94</v>
      </c>
      <c r="C96" s="1">
        <f t="shared" si="26"/>
        <v>367.15</v>
      </c>
      <c r="D96" s="2">
        <f t="shared" si="16"/>
        <v>1.2314271339929566</v>
      </c>
      <c r="E96" s="2">
        <v>962.577</v>
      </c>
      <c r="F96" s="19">
        <f t="shared" si="17"/>
        <v>0.96257700000000002</v>
      </c>
      <c r="G96" s="2">
        <f t="shared" si="22"/>
        <v>6.9608342646053671</v>
      </c>
      <c r="H96" s="2">
        <f t="shared" si="23"/>
        <v>85.04993092174611</v>
      </c>
      <c r="I96" s="2">
        <f t="shared" si="24"/>
        <v>-37.642766107061767</v>
      </c>
      <c r="J96" s="2">
        <f t="shared" si="25"/>
        <v>2.6247660308086669</v>
      </c>
      <c r="K96" s="2">
        <f t="shared" si="18"/>
        <v>56.992765110098375</v>
      </c>
      <c r="M96" s="22">
        <f t="shared" si="19"/>
        <v>0.98977171327549984</v>
      </c>
      <c r="N96" s="13" t="str">
        <f t="shared" si="20"/>
        <v>0,9898</v>
      </c>
      <c r="O96" s="1" t="str">
        <f t="shared" si="21"/>
        <v>0.9898,</v>
      </c>
    </row>
    <row r="97" spans="1:15">
      <c r="A97" s="1">
        <v>95</v>
      </c>
      <c r="C97" s="1">
        <f t="shared" si="26"/>
        <v>368.15</v>
      </c>
      <c r="D97" s="2">
        <f t="shared" si="16"/>
        <v>1.2347811504276371</v>
      </c>
      <c r="E97" s="2">
        <v>961.88300000000004</v>
      </c>
      <c r="F97" s="19">
        <f t="shared" si="17"/>
        <v>0.96188300000000004</v>
      </c>
      <c r="G97" s="2">
        <f t="shared" si="22"/>
        <v>6.9403569688358804</v>
      </c>
      <c r="H97" s="2">
        <f t="shared" si="23"/>
        <v>84.515582522934665</v>
      </c>
      <c r="I97" s="2">
        <f t="shared" si="24"/>
        <v>-37.322818462382848</v>
      </c>
      <c r="J97" s="2">
        <f t="shared" si="25"/>
        <v>2.5958319178866489</v>
      </c>
      <c r="K97" s="2">
        <f t="shared" si="18"/>
        <v>56.728952947274351</v>
      </c>
      <c r="M97" s="22">
        <f t="shared" si="19"/>
        <v>0.98447988392005847</v>
      </c>
      <c r="N97" s="13" t="str">
        <f t="shared" si="20"/>
        <v>0,9845</v>
      </c>
      <c r="O97" s="1" t="str">
        <f t="shared" si="21"/>
        <v>0.9845,</v>
      </c>
    </row>
    <row r="98" spans="1:15">
      <c r="A98" s="1">
        <v>96</v>
      </c>
      <c r="C98" s="1">
        <f t="shared" si="26"/>
        <v>369.15</v>
      </c>
      <c r="D98" s="2">
        <f t="shared" si="16"/>
        <v>1.2381351668623177</v>
      </c>
      <c r="E98" s="2">
        <v>961.18499999999995</v>
      </c>
      <c r="F98" s="19">
        <f t="shared" si="17"/>
        <v>0.96118499999999996</v>
      </c>
      <c r="G98" s="2">
        <f t="shared" si="22"/>
        <v>6.9199659799058715</v>
      </c>
      <c r="H98" s="2">
        <f t="shared" si="23"/>
        <v>83.984505484426037</v>
      </c>
      <c r="I98" s="2">
        <f t="shared" si="24"/>
        <v>-37.004784017703422</v>
      </c>
      <c r="J98" s="2">
        <f t="shared" si="25"/>
        <v>2.5667376779373354</v>
      </c>
      <c r="K98" s="2">
        <f t="shared" si="18"/>
        <v>56.466425124565816</v>
      </c>
      <c r="M98" s="22">
        <f t="shared" si="19"/>
        <v>0.97921285841435035</v>
      </c>
      <c r="N98" s="13" t="str">
        <f t="shared" si="20"/>
        <v>0,9792</v>
      </c>
      <c r="O98" s="1" t="str">
        <f t="shared" si="21"/>
        <v>0.9792,</v>
      </c>
    </row>
    <row r="99" spans="1:15">
      <c r="A99" s="1">
        <v>97</v>
      </c>
      <c r="C99" s="1">
        <f t="shared" si="26"/>
        <v>370.15</v>
      </c>
      <c r="D99" s="2">
        <f t="shared" si="16"/>
        <v>1.2414891832969981</v>
      </c>
      <c r="E99" s="2">
        <v>960.48199999999997</v>
      </c>
      <c r="F99" s="19">
        <f t="shared" si="17"/>
        <v>0.96048199999999995</v>
      </c>
      <c r="G99" s="2">
        <f t="shared" si="22"/>
        <v>6.8996544559243365</v>
      </c>
      <c r="H99" s="2">
        <f t="shared" si="23"/>
        <v>83.456502917239192</v>
      </c>
      <c r="I99" s="2">
        <f t="shared" si="24"/>
        <v>-36.688540461600141</v>
      </c>
      <c r="J99" s="2">
        <f t="shared" si="25"/>
        <v>2.5374809887971197</v>
      </c>
      <c r="K99" s="2">
        <f t="shared" si="18"/>
        <v>56.205097900360506</v>
      </c>
      <c r="M99" s="22">
        <f t="shared" si="19"/>
        <v>0.97396817988818185</v>
      </c>
      <c r="N99" s="13" t="str">
        <f t="shared" si="20"/>
        <v>0,9740</v>
      </c>
      <c r="O99" s="1" t="str">
        <f t="shared" si="21"/>
        <v>0.9740,</v>
      </c>
    </row>
    <row r="100" spans="1:15">
      <c r="A100" s="1">
        <v>98</v>
      </c>
      <c r="C100" s="1">
        <f t="shared" si="26"/>
        <v>371.15</v>
      </c>
      <c r="D100" s="2">
        <f t="shared" si="16"/>
        <v>1.2448431997316787</v>
      </c>
      <c r="E100" s="2">
        <v>959.774</v>
      </c>
      <c r="F100" s="19">
        <f t="shared" si="17"/>
        <v>0.95977400000000002</v>
      </c>
      <c r="G100" s="2">
        <f t="shared" si="22"/>
        <v>6.8794217545772627</v>
      </c>
      <c r="H100" s="2">
        <f t="shared" si="23"/>
        <v>82.931554834042089</v>
      </c>
      <c r="I100" s="2">
        <f t="shared" si="24"/>
        <v>-36.3740828238627</v>
      </c>
      <c r="J100" s="2">
        <f t="shared" si="25"/>
        <v>2.5080703016834938</v>
      </c>
      <c r="K100" s="2">
        <f t="shared" si="18"/>
        <v>55.94496406644015</v>
      </c>
      <c r="M100" s="22">
        <f t="shared" si="19"/>
        <v>0.96874574856293083</v>
      </c>
      <c r="N100" s="13" t="str">
        <f t="shared" si="20"/>
        <v>0,9687</v>
      </c>
      <c r="O100" s="1" t="str">
        <f t="shared" si="21"/>
        <v>0.9687,</v>
      </c>
    </row>
    <row r="101" spans="1:15">
      <c r="A101" s="1">
        <v>99</v>
      </c>
      <c r="C101" s="1">
        <f t="shared" si="26"/>
        <v>372.15</v>
      </c>
      <c r="D101" s="2">
        <f t="shared" si="16"/>
        <v>1.2481972161663593</v>
      </c>
      <c r="E101" s="2">
        <v>959.06200000000001</v>
      </c>
      <c r="F101" s="19">
        <f t="shared" si="17"/>
        <v>0.95906199999999997</v>
      </c>
      <c r="G101" s="2">
        <f t="shared" si="22"/>
        <v>6.8592733498335692</v>
      </c>
      <c r="H101" s="2">
        <f t="shared" si="23"/>
        <v>82.409813288614757</v>
      </c>
      <c r="I101" s="2">
        <f t="shared" si="24"/>
        <v>-36.061518958371522</v>
      </c>
      <c r="J101" s="2">
        <f t="shared" si="25"/>
        <v>2.4785242729836914</v>
      </c>
      <c r="K101" s="2">
        <f t="shared" si="18"/>
        <v>55.686091953060497</v>
      </c>
      <c r="M101" s="22">
        <f t="shared" si="19"/>
        <v>0.96354777611451914</v>
      </c>
      <c r="N101" s="13" t="str">
        <f t="shared" si="20"/>
        <v>0,9635</v>
      </c>
      <c r="O101" s="1" t="str">
        <f t="shared" si="21"/>
        <v>0.9635,</v>
      </c>
    </row>
    <row r="102" spans="1:15">
      <c r="A102" s="1">
        <v>100</v>
      </c>
      <c r="B102" s="3">
        <v>55.15</v>
      </c>
      <c r="C102" s="1">
        <f t="shared" si="26"/>
        <v>373.15</v>
      </c>
      <c r="D102" s="2">
        <f t="shared" si="16"/>
        <v>1.2515512326010398</v>
      </c>
      <c r="E102" s="2">
        <v>958.34500000000003</v>
      </c>
      <c r="F102" s="19">
        <f t="shared" si="17"/>
        <v>0.958345</v>
      </c>
      <c r="G102" s="2">
        <f t="shared" si="22"/>
        <v>6.839202470970366</v>
      </c>
      <c r="H102" s="2">
        <f t="shared" si="23"/>
        <v>81.891084900376342</v>
      </c>
      <c r="I102" s="2">
        <f t="shared" si="24"/>
        <v>-35.750729357969433</v>
      </c>
      <c r="J102" s="2">
        <f t="shared" si="25"/>
        <v>2.4488405218111735</v>
      </c>
      <c r="K102" s="2">
        <f t="shared" si="18"/>
        <v>55.428398535188443</v>
      </c>
      <c r="L102" s="2">
        <f>K102-B102</f>
        <v>0.27839853518844393</v>
      </c>
      <c r="M102" s="22">
        <f t="shared" si="19"/>
        <v>0.95837183441136353</v>
      </c>
      <c r="N102" s="13" t="str">
        <f t="shared" si="20"/>
        <v>0,9584</v>
      </c>
      <c r="O102" s="1" t="str">
        <f t="shared" si="21"/>
        <v>0.9584,</v>
      </c>
    </row>
    <row r="103" spans="1:15">
      <c r="N103" s="13"/>
    </row>
    <row r="104" spans="1:15">
      <c r="N104" s="13"/>
    </row>
  </sheetData>
  <hyperlinks>
    <hyperlink ref="Q27" r:id="rId1"/>
    <hyperlink ref="R27" r:id="rId2"/>
    <hyperlink ref="B1" r:id="rId3"/>
    <hyperlink ref="E1" r:id="rId4" display="P"/>
  </hyperlinks>
  <pageMargins left="0.7" right="0.7" top="0.78740157499999996" bottom="0.78740157499999996" header="0.3" footer="0.3"/>
  <pageSetup paperSize="9" orientation="portrait" horizontalDpi="4294967293" verticalDpi="2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40"/>
  <sheetViews>
    <sheetView tabSelected="1" workbookViewId="0"/>
  </sheetViews>
  <sheetFormatPr baseColWidth="10" defaultRowHeight="15"/>
  <cols>
    <col min="1" max="1" width="15.140625" bestFit="1" customWidth="1"/>
    <col min="2" max="2" width="8" style="15" bestFit="1" customWidth="1"/>
    <col min="3" max="3" width="11.140625" bestFit="1" customWidth="1"/>
  </cols>
  <sheetData>
    <row r="1" spans="1:7">
      <c r="A1" t="s">
        <v>25</v>
      </c>
      <c r="B1" s="15" t="s">
        <v>1</v>
      </c>
      <c r="C1" t="s">
        <v>26</v>
      </c>
      <c r="D1" s="16" t="s">
        <v>27</v>
      </c>
      <c r="E1" t="s">
        <v>28</v>
      </c>
      <c r="F1" t="s">
        <v>30</v>
      </c>
      <c r="G1" s="17" t="s">
        <v>31</v>
      </c>
    </row>
    <row r="2" spans="1:7">
      <c r="A2" s="20">
        <v>41420.756006944444</v>
      </c>
      <c r="B2" s="15">
        <v>30.6875</v>
      </c>
      <c r="C2">
        <v>44761</v>
      </c>
      <c r="D2" s="16">
        <f>VLOOKUP(B2,Faktoren!$A$2:$Z$102,5)</f>
        <v>995.64499999999998</v>
      </c>
      <c r="E2">
        <f>VLOOKUP(B2,Faktoren!$A$2:$Z$102,11)</f>
        <v>76.666629725428933</v>
      </c>
      <c r="F2">
        <f>VLOOKUP(B2,Faktoren!$A$2:$Z$102,13)</f>
        <v>1.3771800367146436</v>
      </c>
      <c r="G2" s="17">
        <f>C2/F2</f>
        <v>32501.923355482555</v>
      </c>
    </row>
    <row r="3" spans="1:7">
      <c r="A3" s="20">
        <v>41420.756701388891</v>
      </c>
      <c r="B3" s="15">
        <v>31.5</v>
      </c>
      <c r="C3">
        <v>43307</v>
      </c>
      <c r="D3" s="16">
        <f>VLOOKUP(B3,Faktoren!$A$2:$Z$102,5)</f>
        <v>995.33900000000006</v>
      </c>
      <c r="E3">
        <f>VLOOKUP(B3,Faktoren!$A$2:$Z$102,11)</f>
        <v>76.314903719636519</v>
      </c>
      <c r="F3">
        <f>VLOOKUP(B3,Faktoren!$A$2:$Z$102,13)</f>
        <v>1.3704405842129463</v>
      </c>
      <c r="G3" s="17">
        <f t="shared" ref="G3:G66" si="0">C3/F3</f>
        <v>31600.786271862718</v>
      </c>
    </row>
    <row r="4" spans="1:7">
      <c r="A4" s="20">
        <v>41420.757395833331</v>
      </c>
      <c r="B4" s="15">
        <v>31.1875</v>
      </c>
      <c r="C4">
        <v>43283</v>
      </c>
      <c r="D4" s="16">
        <f>VLOOKUP(B4,Faktoren!$A$2:$Z$102,5)</f>
        <v>995.33900000000006</v>
      </c>
      <c r="E4">
        <f>VLOOKUP(B4,Faktoren!$A$2:$Z$102,11)</f>
        <v>76.314903719636519</v>
      </c>
      <c r="F4">
        <f>VLOOKUP(B4,Faktoren!$A$2:$Z$102,13)</f>
        <v>1.3704405842129463</v>
      </c>
      <c r="G4" s="17">
        <f t="shared" si="0"/>
        <v>31583.273655645371</v>
      </c>
    </row>
    <row r="5" spans="1:7">
      <c r="A5" s="20">
        <v>41420.758090277777</v>
      </c>
      <c r="B5" s="15">
        <v>31.0625</v>
      </c>
      <c r="C5">
        <v>43490</v>
      </c>
      <c r="D5" s="16">
        <f>VLOOKUP(B5,Faktoren!$A$2:$Z$102,5)</f>
        <v>995.33900000000006</v>
      </c>
      <c r="E5">
        <f>VLOOKUP(B5,Faktoren!$A$2:$Z$102,11)</f>
        <v>76.314903719636519</v>
      </c>
      <c r="F5">
        <f>VLOOKUP(B5,Faktoren!$A$2:$Z$102,13)</f>
        <v>1.3704405842129463</v>
      </c>
      <c r="G5" s="17">
        <f t="shared" si="0"/>
        <v>31734.319970520002</v>
      </c>
    </row>
    <row r="6" spans="1:7">
      <c r="A6" s="20">
        <v>41420.758796296293</v>
      </c>
      <c r="B6" s="15">
        <v>31</v>
      </c>
      <c r="C6">
        <v>43772</v>
      </c>
      <c r="D6" s="16">
        <f>VLOOKUP(B6,Faktoren!$A$2:$Z$102,5)</f>
        <v>995.33900000000006</v>
      </c>
      <c r="E6">
        <f>VLOOKUP(B6,Faktoren!$A$2:$Z$102,11)</f>
        <v>76.314903719636519</v>
      </c>
      <c r="F6">
        <f>VLOOKUP(B6,Faktoren!$A$2:$Z$102,13)</f>
        <v>1.3704405842129463</v>
      </c>
      <c r="G6" s="17">
        <f t="shared" si="0"/>
        <v>31940.093211073843</v>
      </c>
    </row>
    <row r="7" spans="1:7">
      <c r="A7" s="20">
        <v>41420.75949074074</v>
      </c>
      <c r="B7" s="15">
        <v>30.875</v>
      </c>
      <c r="C7">
        <v>43930</v>
      </c>
      <c r="D7" s="16">
        <f>VLOOKUP(B7,Faktoren!$A$2:$Z$102,5)</f>
        <v>995.64499999999998</v>
      </c>
      <c r="E7">
        <f>VLOOKUP(B7,Faktoren!$A$2:$Z$102,11)</f>
        <v>76.666629725428933</v>
      </c>
      <c r="F7">
        <f>VLOOKUP(B7,Faktoren!$A$2:$Z$102,13)</f>
        <v>1.3771800367146436</v>
      </c>
      <c r="G7" s="17">
        <f t="shared" si="0"/>
        <v>31898.516409516069</v>
      </c>
    </row>
    <row r="8" spans="1:7">
      <c r="A8" s="20">
        <v>41420.760185185187</v>
      </c>
      <c r="B8" s="15">
        <v>30.8125</v>
      </c>
      <c r="C8">
        <v>44048</v>
      </c>
      <c r="D8" s="16">
        <f>VLOOKUP(B8,Faktoren!$A$2:$Z$102,5)</f>
        <v>995.64499999999998</v>
      </c>
      <c r="E8">
        <f>VLOOKUP(B8,Faktoren!$A$2:$Z$102,11)</f>
        <v>76.666629725428933</v>
      </c>
      <c r="F8">
        <f>VLOOKUP(B8,Faktoren!$A$2:$Z$102,13)</f>
        <v>1.3771800367146436</v>
      </c>
      <c r="G8" s="17">
        <f t="shared" si="0"/>
        <v>31984.198743600358</v>
      </c>
    </row>
    <row r="9" spans="1:7">
      <c r="A9" s="20">
        <v>41420.760879629626</v>
      </c>
      <c r="B9" s="15">
        <v>30.75</v>
      </c>
      <c r="C9">
        <v>44106</v>
      </c>
      <c r="D9" s="16">
        <f>VLOOKUP(B9,Faktoren!$A$2:$Z$102,5)</f>
        <v>995.64499999999998</v>
      </c>
      <c r="E9">
        <f>VLOOKUP(B9,Faktoren!$A$2:$Z$102,11)</f>
        <v>76.666629725428933</v>
      </c>
      <c r="F9">
        <f>VLOOKUP(B9,Faktoren!$A$2:$Z$102,13)</f>
        <v>1.3771800367146436</v>
      </c>
      <c r="G9" s="17">
        <f t="shared" si="0"/>
        <v>32026.313789167212</v>
      </c>
    </row>
    <row r="10" spans="1:7">
      <c r="A10" s="20">
        <v>41420.761574074073</v>
      </c>
      <c r="B10" s="15">
        <v>30.75</v>
      </c>
      <c r="C10">
        <v>44052</v>
      </c>
      <c r="D10" s="16">
        <f>VLOOKUP(B10,Faktoren!$A$2:$Z$102,5)</f>
        <v>995.64499999999998</v>
      </c>
      <c r="E10">
        <f>VLOOKUP(B10,Faktoren!$A$2:$Z$102,11)</f>
        <v>76.666629725428933</v>
      </c>
      <c r="F10">
        <f>VLOOKUP(B10,Faktoren!$A$2:$Z$102,13)</f>
        <v>1.3771800367146436</v>
      </c>
      <c r="G10" s="17">
        <f t="shared" si="0"/>
        <v>31987.103229501521</v>
      </c>
    </row>
    <row r="11" spans="1:7">
      <c r="A11" s="20">
        <v>41420.76226851852</v>
      </c>
      <c r="B11" s="15">
        <v>31.1875</v>
      </c>
      <c r="C11">
        <v>43936</v>
      </c>
      <c r="D11" s="16">
        <f>VLOOKUP(B11,Faktoren!$A$2:$Z$102,5)</f>
        <v>995.33900000000006</v>
      </c>
      <c r="E11">
        <f>VLOOKUP(B11,Faktoren!$A$2:$Z$102,11)</f>
        <v>76.314903719636519</v>
      </c>
      <c r="F11">
        <f>VLOOKUP(B11,Faktoren!$A$2:$Z$102,13)</f>
        <v>1.3704405842129463</v>
      </c>
      <c r="G11" s="17">
        <f t="shared" si="0"/>
        <v>32059.762755225725</v>
      </c>
    </row>
    <row r="12" spans="1:7">
      <c r="A12" s="20">
        <v>41420.762962962966</v>
      </c>
      <c r="B12" s="15">
        <v>31.125</v>
      </c>
      <c r="C12">
        <v>43954</v>
      </c>
      <c r="D12" s="16">
        <f>VLOOKUP(B12,Faktoren!$A$2:$Z$102,5)</f>
        <v>995.33900000000006</v>
      </c>
      <c r="E12">
        <f>VLOOKUP(B12,Faktoren!$A$2:$Z$102,11)</f>
        <v>76.314903719636519</v>
      </c>
      <c r="F12">
        <f>VLOOKUP(B12,Faktoren!$A$2:$Z$102,13)</f>
        <v>1.3704405842129463</v>
      </c>
      <c r="G12" s="17">
        <f t="shared" si="0"/>
        <v>32072.897217388734</v>
      </c>
    </row>
    <row r="13" spans="1:7">
      <c r="A13" s="20">
        <v>41420.763657407406</v>
      </c>
      <c r="B13" s="15">
        <v>31.0625</v>
      </c>
      <c r="C13">
        <v>43971</v>
      </c>
      <c r="D13" s="16">
        <f>VLOOKUP(B13,Faktoren!$A$2:$Z$102,5)</f>
        <v>995.33900000000006</v>
      </c>
      <c r="E13">
        <f>VLOOKUP(B13,Faktoren!$A$2:$Z$102,11)</f>
        <v>76.314903719636519</v>
      </c>
      <c r="F13">
        <f>VLOOKUP(B13,Faktoren!$A$2:$Z$102,13)</f>
        <v>1.3704405842129463</v>
      </c>
      <c r="G13" s="17">
        <f t="shared" si="0"/>
        <v>32085.301987209357</v>
      </c>
    </row>
    <row r="14" spans="1:7">
      <c r="A14" s="20">
        <v>41420.764351851853</v>
      </c>
      <c r="B14" s="15">
        <v>31.0625</v>
      </c>
      <c r="C14">
        <v>43977</v>
      </c>
      <c r="D14" s="16">
        <f>VLOOKUP(B14,Faktoren!$A$2:$Z$102,5)</f>
        <v>995.33900000000006</v>
      </c>
      <c r="E14">
        <f>VLOOKUP(B14,Faktoren!$A$2:$Z$102,11)</f>
        <v>76.314903719636519</v>
      </c>
      <c r="F14">
        <f>VLOOKUP(B14,Faktoren!$A$2:$Z$102,13)</f>
        <v>1.3704405842129463</v>
      </c>
      <c r="G14" s="17">
        <f t="shared" si="0"/>
        <v>32089.680141263696</v>
      </c>
    </row>
    <row r="15" spans="1:7">
      <c r="A15" s="20">
        <v>41420.765046296299</v>
      </c>
      <c r="B15" s="15">
        <v>31</v>
      </c>
      <c r="C15">
        <v>43986</v>
      </c>
      <c r="D15" s="16">
        <f>VLOOKUP(B15,Faktoren!$A$2:$Z$102,5)</f>
        <v>995.33900000000006</v>
      </c>
      <c r="E15">
        <f>VLOOKUP(B15,Faktoren!$A$2:$Z$102,11)</f>
        <v>76.314903719636519</v>
      </c>
      <c r="F15">
        <f>VLOOKUP(B15,Faktoren!$A$2:$Z$102,13)</f>
        <v>1.3704405842129463</v>
      </c>
      <c r="G15" s="17">
        <f t="shared" si="0"/>
        <v>32096.247372345199</v>
      </c>
    </row>
    <row r="16" spans="1:7">
      <c r="A16" s="20">
        <v>41420.765740740739</v>
      </c>
      <c r="B16" s="15">
        <v>30.9375</v>
      </c>
      <c r="C16">
        <v>43998</v>
      </c>
      <c r="D16" s="16">
        <f>VLOOKUP(B16,Faktoren!$A$2:$Z$102,5)</f>
        <v>995.64499999999998</v>
      </c>
      <c r="E16">
        <f>VLOOKUP(B16,Faktoren!$A$2:$Z$102,11)</f>
        <v>76.666629725428933</v>
      </c>
      <c r="F16">
        <f>VLOOKUP(B16,Faktoren!$A$2:$Z$102,13)</f>
        <v>1.3771800367146436</v>
      </c>
      <c r="G16" s="17">
        <f t="shared" si="0"/>
        <v>31947.89266983583</v>
      </c>
    </row>
    <row r="17" spans="1:7">
      <c r="A17" s="20">
        <v>41420.766435185185</v>
      </c>
      <c r="B17" s="15">
        <v>30.875</v>
      </c>
      <c r="C17">
        <v>44014</v>
      </c>
      <c r="D17" s="16">
        <f>VLOOKUP(B17,Faktoren!$A$2:$Z$102,5)</f>
        <v>995.64499999999998</v>
      </c>
      <c r="E17">
        <f>VLOOKUP(B17,Faktoren!$A$2:$Z$102,11)</f>
        <v>76.666629725428933</v>
      </c>
      <c r="F17">
        <f>VLOOKUP(B17,Faktoren!$A$2:$Z$102,13)</f>
        <v>1.3771800367146436</v>
      </c>
      <c r="G17" s="17">
        <f t="shared" si="0"/>
        <v>31959.510613440478</v>
      </c>
    </row>
    <row r="18" spans="1:7">
      <c r="A18" s="20">
        <v>41420.767141203702</v>
      </c>
      <c r="B18" s="15">
        <v>30.8125</v>
      </c>
      <c r="C18">
        <v>44028</v>
      </c>
      <c r="D18" s="16">
        <f>VLOOKUP(B18,Faktoren!$A$2:$Z$102,5)</f>
        <v>995.64499999999998</v>
      </c>
      <c r="E18">
        <f>VLOOKUP(B18,Faktoren!$A$2:$Z$102,11)</f>
        <v>76.666629725428933</v>
      </c>
      <c r="F18">
        <f>VLOOKUP(B18,Faktoren!$A$2:$Z$102,13)</f>
        <v>1.3771800367146436</v>
      </c>
      <c r="G18" s="17">
        <f t="shared" si="0"/>
        <v>31969.676314094548</v>
      </c>
    </row>
    <row r="19" spans="1:7">
      <c r="A19" s="20">
        <v>41420.767858796295</v>
      </c>
      <c r="B19" s="15">
        <v>30.75</v>
      </c>
      <c r="C19">
        <v>44049</v>
      </c>
      <c r="D19" s="16">
        <f>VLOOKUP(B19,Faktoren!$A$2:$Z$102,5)</f>
        <v>995.64499999999998</v>
      </c>
      <c r="E19">
        <f>VLOOKUP(B19,Faktoren!$A$2:$Z$102,11)</f>
        <v>76.666629725428933</v>
      </c>
      <c r="F19">
        <f>VLOOKUP(B19,Faktoren!$A$2:$Z$102,13)</f>
        <v>1.3771800367146436</v>
      </c>
      <c r="G19" s="17">
        <f t="shared" si="0"/>
        <v>31984.924865075649</v>
      </c>
    </row>
    <row r="20" spans="1:7">
      <c r="A20" s="20">
        <v>41420.768564814818</v>
      </c>
      <c r="B20" s="15">
        <v>30.75</v>
      </c>
      <c r="C20">
        <v>44066</v>
      </c>
      <c r="D20" s="16">
        <f>VLOOKUP(B20,Faktoren!$A$2:$Z$102,5)</f>
        <v>995.64499999999998</v>
      </c>
      <c r="E20">
        <f>VLOOKUP(B20,Faktoren!$A$2:$Z$102,11)</f>
        <v>76.666629725428933</v>
      </c>
      <c r="F20">
        <f>VLOOKUP(B20,Faktoren!$A$2:$Z$102,13)</f>
        <v>1.3771800367146436</v>
      </c>
      <c r="G20" s="17">
        <f t="shared" si="0"/>
        <v>31997.268930155591</v>
      </c>
    </row>
    <row r="21" spans="1:7">
      <c r="A21" s="20">
        <v>41420.769259259258</v>
      </c>
      <c r="B21" s="15">
        <v>30.6875</v>
      </c>
      <c r="C21">
        <v>44078</v>
      </c>
      <c r="D21" s="16">
        <f>VLOOKUP(B21,Faktoren!$A$2:$Z$102,5)</f>
        <v>995.64499999999998</v>
      </c>
      <c r="E21">
        <f>VLOOKUP(B21,Faktoren!$A$2:$Z$102,11)</f>
        <v>76.666629725428933</v>
      </c>
      <c r="F21">
        <f>VLOOKUP(B21,Faktoren!$A$2:$Z$102,13)</f>
        <v>1.3771800367146436</v>
      </c>
      <c r="G21" s="17">
        <f t="shared" si="0"/>
        <v>32005.982387859076</v>
      </c>
    </row>
    <row r="22" spans="1:7">
      <c r="A22" s="20">
        <v>41420.769953703704</v>
      </c>
      <c r="B22" s="15">
        <v>30.625</v>
      </c>
      <c r="C22">
        <v>44094</v>
      </c>
      <c r="D22" s="16">
        <f>VLOOKUP(B22,Faktoren!$A$2:$Z$102,5)</f>
        <v>995.64499999999998</v>
      </c>
      <c r="E22">
        <f>VLOOKUP(B22,Faktoren!$A$2:$Z$102,11)</f>
        <v>76.666629725428933</v>
      </c>
      <c r="F22">
        <f>VLOOKUP(B22,Faktoren!$A$2:$Z$102,13)</f>
        <v>1.3771800367146436</v>
      </c>
      <c r="G22" s="17">
        <f t="shared" si="0"/>
        <v>32017.600331463727</v>
      </c>
    </row>
    <row r="23" spans="1:7">
      <c r="A23" s="20">
        <v>41420.770682870374</v>
      </c>
      <c r="B23" s="15">
        <v>30.5625</v>
      </c>
      <c r="C23">
        <v>44009</v>
      </c>
      <c r="D23" s="16">
        <f>VLOOKUP(B23,Faktoren!$A$2:$Z$102,5)</f>
        <v>995.64499999999998</v>
      </c>
      <c r="E23">
        <f>VLOOKUP(B23,Faktoren!$A$2:$Z$102,11)</f>
        <v>76.666629725428933</v>
      </c>
      <c r="F23">
        <f>VLOOKUP(B23,Faktoren!$A$2:$Z$102,13)</f>
        <v>1.3771800367146436</v>
      </c>
      <c r="G23" s="17">
        <f t="shared" si="0"/>
        <v>31955.880006064024</v>
      </c>
    </row>
    <row r="24" spans="1:7">
      <c r="A24" s="20">
        <v>41420.771377314813</v>
      </c>
      <c r="B24" s="15">
        <v>30.625</v>
      </c>
      <c r="C24">
        <v>44117</v>
      </c>
      <c r="D24" s="16">
        <f>VLOOKUP(B24,Faktoren!$A$2:$Z$102,5)</f>
        <v>995.64499999999998</v>
      </c>
      <c r="E24">
        <f>VLOOKUP(B24,Faktoren!$A$2:$Z$102,11)</f>
        <v>76.666629725428933</v>
      </c>
      <c r="F24">
        <f>VLOOKUP(B24,Faktoren!$A$2:$Z$102,13)</f>
        <v>1.3771800367146436</v>
      </c>
      <c r="G24" s="17">
        <f t="shared" si="0"/>
        <v>32034.30112539541</v>
      </c>
    </row>
    <row r="25" spans="1:7">
      <c r="A25" s="20">
        <v>41420.77207175926</v>
      </c>
      <c r="B25" s="15">
        <v>30.5</v>
      </c>
      <c r="C25">
        <v>44127</v>
      </c>
      <c r="D25" s="16">
        <f>VLOOKUP(B25,Faktoren!$A$2:$Z$102,5)</f>
        <v>995.64499999999998</v>
      </c>
      <c r="E25">
        <f>VLOOKUP(B25,Faktoren!$A$2:$Z$102,11)</f>
        <v>76.666629725428933</v>
      </c>
      <c r="F25">
        <f>VLOOKUP(B25,Faktoren!$A$2:$Z$102,13)</f>
        <v>1.3771800367146436</v>
      </c>
      <c r="G25" s="17">
        <f t="shared" si="0"/>
        <v>32041.562340148317</v>
      </c>
    </row>
    <row r="26" spans="1:7">
      <c r="A26" s="20">
        <v>41420.772777777776</v>
      </c>
      <c r="B26" s="15">
        <v>30.5</v>
      </c>
      <c r="C26">
        <v>44151</v>
      </c>
      <c r="D26" s="16">
        <f>VLOOKUP(B26,Faktoren!$A$2:$Z$102,5)</f>
        <v>995.64499999999998</v>
      </c>
      <c r="E26">
        <f>VLOOKUP(B26,Faktoren!$A$2:$Z$102,11)</f>
        <v>76.666629725428933</v>
      </c>
      <c r="F26">
        <f>VLOOKUP(B26,Faktoren!$A$2:$Z$102,13)</f>
        <v>1.3771800367146436</v>
      </c>
      <c r="G26" s="17">
        <f t="shared" si="0"/>
        <v>32058.989255555291</v>
      </c>
    </row>
    <row r="27" spans="1:7">
      <c r="A27" s="20">
        <v>41420.773472222223</v>
      </c>
      <c r="B27" s="15">
        <v>30.375</v>
      </c>
      <c r="C27">
        <v>44164</v>
      </c>
      <c r="D27" s="16">
        <f>VLOOKUP(B27,Faktoren!$A$2:$Z$102,5)</f>
        <v>995.64499999999998</v>
      </c>
      <c r="E27">
        <f>VLOOKUP(B27,Faktoren!$A$2:$Z$102,11)</f>
        <v>76.666629725428933</v>
      </c>
      <c r="F27">
        <f>VLOOKUP(B27,Faktoren!$A$2:$Z$102,13)</f>
        <v>1.3771800367146436</v>
      </c>
      <c r="G27" s="17">
        <f t="shared" si="0"/>
        <v>32068.42883473407</v>
      </c>
    </row>
    <row r="28" spans="1:7">
      <c r="A28" s="20">
        <v>41420.77416666667</v>
      </c>
      <c r="B28" s="15">
        <v>30.375</v>
      </c>
      <c r="C28">
        <v>44179</v>
      </c>
      <c r="D28" s="16">
        <f>VLOOKUP(B28,Faktoren!$A$2:$Z$102,5)</f>
        <v>995.64499999999998</v>
      </c>
      <c r="E28">
        <f>VLOOKUP(B28,Faktoren!$A$2:$Z$102,11)</f>
        <v>76.666629725428933</v>
      </c>
      <c r="F28">
        <f>VLOOKUP(B28,Faktoren!$A$2:$Z$102,13)</f>
        <v>1.3771800367146436</v>
      </c>
      <c r="G28" s="17">
        <f t="shared" si="0"/>
        <v>32079.320656863427</v>
      </c>
    </row>
    <row r="29" spans="1:7">
      <c r="A29" s="20">
        <v>41420.774861111109</v>
      </c>
      <c r="B29" s="15">
        <v>30.3125</v>
      </c>
      <c r="C29">
        <v>44189</v>
      </c>
      <c r="D29" s="16">
        <f>VLOOKUP(B29,Faktoren!$A$2:$Z$102,5)</f>
        <v>995.64499999999998</v>
      </c>
      <c r="E29">
        <f>VLOOKUP(B29,Faktoren!$A$2:$Z$102,11)</f>
        <v>76.666629725428933</v>
      </c>
      <c r="F29">
        <f>VLOOKUP(B29,Faktoren!$A$2:$Z$102,13)</f>
        <v>1.3771800367146436</v>
      </c>
      <c r="G29" s="17">
        <f t="shared" si="0"/>
        <v>32086.581871616334</v>
      </c>
    </row>
    <row r="30" spans="1:7">
      <c r="A30" s="20">
        <v>41420.775555555556</v>
      </c>
      <c r="B30" s="15">
        <v>30.3125</v>
      </c>
      <c r="C30">
        <v>44204</v>
      </c>
      <c r="D30" s="16">
        <f>VLOOKUP(B30,Faktoren!$A$2:$Z$102,5)</f>
        <v>995.64499999999998</v>
      </c>
      <c r="E30">
        <f>VLOOKUP(B30,Faktoren!$A$2:$Z$102,11)</f>
        <v>76.666629725428933</v>
      </c>
      <c r="F30">
        <f>VLOOKUP(B30,Faktoren!$A$2:$Z$102,13)</f>
        <v>1.3771800367146436</v>
      </c>
      <c r="G30" s="17">
        <f t="shared" si="0"/>
        <v>32097.473693745691</v>
      </c>
    </row>
    <row r="31" spans="1:7">
      <c r="A31" s="20">
        <v>41420.776250000003</v>
      </c>
      <c r="B31" s="15">
        <v>30.25</v>
      </c>
      <c r="C31">
        <v>44216</v>
      </c>
      <c r="D31" s="16">
        <f>VLOOKUP(B31,Faktoren!$A$2:$Z$102,5)</f>
        <v>995.64499999999998</v>
      </c>
      <c r="E31">
        <f>VLOOKUP(B31,Faktoren!$A$2:$Z$102,11)</f>
        <v>76.666629725428933</v>
      </c>
      <c r="F31">
        <f>VLOOKUP(B31,Faktoren!$A$2:$Z$102,13)</f>
        <v>1.3771800367146436</v>
      </c>
      <c r="G31" s="17">
        <f t="shared" si="0"/>
        <v>32106.18715144918</v>
      </c>
    </row>
    <row r="32" spans="1:7">
      <c r="A32" s="20">
        <v>41420.776956018519</v>
      </c>
      <c r="B32" s="15">
        <v>30.1875</v>
      </c>
      <c r="C32">
        <v>44224</v>
      </c>
      <c r="D32" s="16">
        <f>VLOOKUP(B32,Faktoren!$A$2:$Z$102,5)</f>
        <v>995.64499999999998</v>
      </c>
      <c r="E32">
        <f>VLOOKUP(B32,Faktoren!$A$2:$Z$102,11)</f>
        <v>76.666629725428933</v>
      </c>
      <c r="F32">
        <f>VLOOKUP(B32,Faktoren!$A$2:$Z$102,13)</f>
        <v>1.3771800367146436</v>
      </c>
      <c r="G32" s="17">
        <f t="shared" si="0"/>
        <v>32111.996123251505</v>
      </c>
    </row>
    <row r="33" spans="1:7">
      <c r="A33" s="20">
        <v>41420.777650462966</v>
      </c>
      <c r="B33" s="15">
        <v>30.125</v>
      </c>
      <c r="C33">
        <v>44242</v>
      </c>
      <c r="D33" s="16">
        <f>VLOOKUP(B33,Faktoren!$A$2:$Z$102,5)</f>
        <v>995.64499999999998</v>
      </c>
      <c r="E33">
        <f>VLOOKUP(B33,Faktoren!$A$2:$Z$102,11)</f>
        <v>76.666629725428933</v>
      </c>
      <c r="F33">
        <f>VLOOKUP(B33,Faktoren!$A$2:$Z$102,13)</f>
        <v>1.3771800367146436</v>
      </c>
      <c r="G33" s="17">
        <f t="shared" si="0"/>
        <v>32125.066309806734</v>
      </c>
    </row>
    <row r="34" spans="1:7">
      <c r="A34" s="20">
        <v>41420.778344907405</v>
      </c>
      <c r="B34" s="15">
        <v>30.0625</v>
      </c>
      <c r="C34">
        <v>44250</v>
      </c>
      <c r="D34" s="16">
        <f>VLOOKUP(B34,Faktoren!$A$2:$Z$102,5)</f>
        <v>995.64499999999998</v>
      </c>
      <c r="E34">
        <f>VLOOKUP(B34,Faktoren!$A$2:$Z$102,11)</f>
        <v>76.666629725428933</v>
      </c>
      <c r="F34">
        <f>VLOOKUP(B34,Faktoren!$A$2:$Z$102,13)</f>
        <v>1.3771800367146436</v>
      </c>
      <c r="G34" s="17">
        <f t="shared" si="0"/>
        <v>32130.87528160906</v>
      </c>
    </row>
    <row r="35" spans="1:7">
      <c r="A35" s="20">
        <v>41420.779039351852</v>
      </c>
      <c r="B35" s="15">
        <v>30</v>
      </c>
      <c r="C35">
        <v>44263</v>
      </c>
      <c r="D35" s="16">
        <f>VLOOKUP(B35,Faktoren!$A$2:$Z$102,5)</f>
        <v>995.64499999999998</v>
      </c>
      <c r="E35">
        <f>VLOOKUP(B35,Faktoren!$A$2:$Z$102,11)</f>
        <v>76.666629725428933</v>
      </c>
      <c r="F35">
        <f>VLOOKUP(B35,Faktoren!$A$2:$Z$102,13)</f>
        <v>1.3771800367146436</v>
      </c>
      <c r="G35" s="17">
        <f t="shared" si="0"/>
        <v>32140.314860787839</v>
      </c>
    </row>
    <row r="36" spans="1:7">
      <c r="A36" s="20">
        <v>41420.779733796298</v>
      </c>
      <c r="B36" s="15">
        <v>29.9375</v>
      </c>
      <c r="C36">
        <v>44277</v>
      </c>
      <c r="D36" s="16">
        <f>VLOOKUP(B36,Faktoren!$A$2:$Z$102,5)</f>
        <v>995.94299999999998</v>
      </c>
      <c r="E36">
        <f>VLOOKUP(B36,Faktoren!$A$2:$Z$102,11)</f>
        <v>77.019820754678889</v>
      </c>
      <c r="F36">
        <f>VLOOKUP(B36,Faktoren!$A$2:$Z$102,13)</f>
        <v>1.3839385808550169</v>
      </c>
      <c r="G36" s="17">
        <f t="shared" si="0"/>
        <v>31993.471829252019</v>
      </c>
    </row>
    <row r="37" spans="1:7">
      <c r="A37" s="20">
        <v>41420.780428240738</v>
      </c>
      <c r="B37" s="15">
        <v>29.875</v>
      </c>
      <c r="C37">
        <v>44286</v>
      </c>
      <c r="D37" s="16">
        <f>VLOOKUP(B37,Faktoren!$A$2:$Z$102,5)</f>
        <v>995.94299999999998</v>
      </c>
      <c r="E37">
        <f>VLOOKUP(B37,Faktoren!$A$2:$Z$102,11)</f>
        <v>77.019820754678889</v>
      </c>
      <c r="F37">
        <f>VLOOKUP(B37,Faktoren!$A$2:$Z$102,13)</f>
        <v>1.3839385808550169</v>
      </c>
      <c r="G37" s="17">
        <f t="shared" si="0"/>
        <v>31999.975008023463</v>
      </c>
    </row>
    <row r="38" spans="1:7">
      <c r="A38" s="20">
        <v>41420.781122685185</v>
      </c>
      <c r="B38" s="15">
        <v>29.875</v>
      </c>
      <c r="C38">
        <v>44297</v>
      </c>
      <c r="D38" s="16">
        <f>VLOOKUP(B38,Faktoren!$A$2:$Z$102,5)</f>
        <v>995.94299999999998</v>
      </c>
      <c r="E38">
        <f>VLOOKUP(B38,Faktoren!$A$2:$Z$102,11)</f>
        <v>77.019820754678889</v>
      </c>
      <c r="F38">
        <f>VLOOKUP(B38,Faktoren!$A$2:$Z$102,13)</f>
        <v>1.3839385808550169</v>
      </c>
      <c r="G38" s="17">
        <f t="shared" si="0"/>
        <v>32007.923337633008</v>
      </c>
    </row>
    <row r="39" spans="1:7">
      <c r="A39" s="20">
        <v>41420.781817129631</v>
      </c>
      <c r="B39" s="15">
        <v>29.8125</v>
      </c>
      <c r="C39">
        <v>44306</v>
      </c>
      <c r="D39" s="16">
        <f>VLOOKUP(B39,Faktoren!$A$2:$Z$102,5)</f>
        <v>995.94299999999998</v>
      </c>
      <c r="E39">
        <f>VLOOKUP(B39,Faktoren!$A$2:$Z$102,11)</f>
        <v>77.019820754678889</v>
      </c>
      <c r="F39">
        <f>VLOOKUP(B39,Faktoren!$A$2:$Z$102,13)</f>
        <v>1.3839385808550169</v>
      </c>
      <c r="G39" s="17">
        <f t="shared" si="0"/>
        <v>32014.426516404452</v>
      </c>
    </row>
    <row r="40" spans="1:7">
      <c r="A40" s="20">
        <v>41420.782511574071</v>
      </c>
      <c r="B40" s="15">
        <v>29.75</v>
      </c>
      <c r="C40">
        <v>44318</v>
      </c>
      <c r="D40" s="16">
        <f>VLOOKUP(B40,Faktoren!$A$2:$Z$102,5)</f>
        <v>995.94299999999998</v>
      </c>
      <c r="E40">
        <f>VLOOKUP(B40,Faktoren!$A$2:$Z$102,11)</f>
        <v>77.019820754678889</v>
      </c>
      <c r="F40">
        <f>VLOOKUP(B40,Faktoren!$A$2:$Z$102,13)</f>
        <v>1.3839385808550169</v>
      </c>
      <c r="G40" s="17">
        <f t="shared" si="0"/>
        <v>32023.097421433045</v>
      </c>
    </row>
    <row r="41" spans="1:7">
      <c r="A41" s="20">
        <v>41420.783206018517</v>
      </c>
      <c r="B41" s="15">
        <v>29.6875</v>
      </c>
      <c r="C41">
        <v>44332</v>
      </c>
      <c r="D41" s="16">
        <f>VLOOKUP(B41,Faktoren!$A$2:$Z$102,5)</f>
        <v>995.94299999999998</v>
      </c>
      <c r="E41">
        <f>VLOOKUP(B41,Faktoren!$A$2:$Z$102,11)</f>
        <v>77.019820754678889</v>
      </c>
      <c r="F41">
        <f>VLOOKUP(B41,Faktoren!$A$2:$Z$102,13)</f>
        <v>1.3839385808550169</v>
      </c>
      <c r="G41" s="17">
        <f t="shared" si="0"/>
        <v>32033.213477299738</v>
      </c>
    </row>
    <row r="42" spans="1:7">
      <c r="A42" s="20">
        <v>41420.783912037034</v>
      </c>
      <c r="B42" s="15">
        <v>29.625</v>
      </c>
      <c r="C42">
        <v>44341</v>
      </c>
      <c r="D42" s="16">
        <f>VLOOKUP(B42,Faktoren!$A$2:$Z$102,5)</f>
        <v>995.94299999999998</v>
      </c>
      <c r="E42">
        <f>VLOOKUP(B42,Faktoren!$A$2:$Z$102,11)</f>
        <v>77.019820754678889</v>
      </c>
      <c r="F42">
        <f>VLOOKUP(B42,Faktoren!$A$2:$Z$102,13)</f>
        <v>1.3839385808550169</v>
      </c>
      <c r="G42" s="17">
        <f t="shared" si="0"/>
        <v>32039.716656071185</v>
      </c>
    </row>
    <row r="43" spans="1:7">
      <c r="A43" s="20">
        <v>41420.784618055557</v>
      </c>
      <c r="B43" s="15">
        <v>29.625</v>
      </c>
      <c r="C43">
        <v>44355</v>
      </c>
      <c r="D43" s="16">
        <f>VLOOKUP(B43,Faktoren!$A$2:$Z$102,5)</f>
        <v>995.94299999999998</v>
      </c>
      <c r="E43">
        <f>VLOOKUP(B43,Faktoren!$A$2:$Z$102,11)</f>
        <v>77.019820754678889</v>
      </c>
      <c r="F43">
        <f>VLOOKUP(B43,Faktoren!$A$2:$Z$102,13)</f>
        <v>1.3839385808550169</v>
      </c>
      <c r="G43" s="17">
        <f t="shared" si="0"/>
        <v>32049.832711937877</v>
      </c>
    </row>
    <row r="44" spans="1:7">
      <c r="A44" s="20">
        <v>41420.785312499997</v>
      </c>
      <c r="B44" s="15">
        <v>29.5625</v>
      </c>
      <c r="C44">
        <v>44369</v>
      </c>
      <c r="D44" s="16">
        <f>VLOOKUP(B44,Faktoren!$A$2:$Z$102,5)</f>
        <v>995.94299999999998</v>
      </c>
      <c r="E44">
        <f>VLOOKUP(B44,Faktoren!$A$2:$Z$102,11)</f>
        <v>77.019820754678889</v>
      </c>
      <c r="F44">
        <f>VLOOKUP(B44,Faktoren!$A$2:$Z$102,13)</f>
        <v>1.3839385808550169</v>
      </c>
      <c r="G44" s="17">
        <f t="shared" si="0"/>
        <v>32059.948767804566</v>
      </c>
    </row>
    <row r="45" spans="1:7">
      <c r="A45" s="20">
        <v>41420.786006944443</v>
      </c>
      <c r="B45" s="15">
        <v>29.5</v>
      </c>
      <c r="C45">
        <v>44379</v>
      </c>
      <c r="D45" s="16">
        <f>VLOOKUP(B45,Faktoren!$A$2:$Z$102,5)</f>
        <v>995.94299999999998</v>
      </c>
      <c r="E45">
        <f>VLOOKUP(B45,Faktoren!$A$2:$Z$102,11)</f>
        <v>77.019820754678889</v>
      </c>
      <c r="F45">
        <f>VLOOKUP(B45,Faktoren!$A$2:$Z$102,13)</f>
        <v>1.3839385808550169</v>
      </c>
      <c r="G45" s="17">
        <f t="shared" si="0"/>
        <v>32067.174521995061</v>
      </c>
    </row>
    <row r="46" spans="1:7">
      <c r="A46" s="20">
        <v>41420.786689814813</v>
      </c>
      <c r="B46" s="15">
        <v>29.4375</v>
      </c>
      <c r="C46">
        <v>44391</v>
      </c>
      <c r="D46" s="16">
        <f>VLOOKUP(B46,Faktoren!$A$2:$Z$102,5)</f>
        <v>995.94299999999998</v>
      </c>
      <c r="E46">
        <f>VLOOKUP(B46,Faktoren!$A$2:$Z$102,11)</f>
        <v>77.019820754678889</v>
      </c>
      <c r="F46">
        <f>VLOOKUP(B46,Faktoren!$A$2:$Z$102,13)</f>
        <v>1.3839385808550169</v>
      </c>
      <c r="G46" s="17">
        <f t="shared" si="0"/>
        <v>32075.845427023654</v>
      </c>
    </row>
    <row r="47" spans="1:7">
      <c r="A47" s="20">
        <v>41420.78738425926</v>
      </c>
      <c r="B47" s="15">
        <v>29.375</v>
      </c>
      <c r="C47">
        <v>44403</v>
      </c>
      <c r="D47" s="16">
        <f>VLOOKUP(B47,Faktoren!$A$2:$Z$102,5)</f>
        <v>995.94299999999998</v>
      </c>
      <c r="E47">
        <f>VLOOKUP(B47,Faktoren!$A$2:$Z$102,11)</f>
        <v>77.019820754678889</v>
      </c>
      <c r="F47">
        <f>VLOOKUP(B47,Faktoren!$A$2:$Z$102,13)</f>
        <v>1.3839385808550169</v>
      </c>
      <c r="G47" s="17">
        <f t="shared" si="0"/>
        <v>32084.516332052248</v>
      </c>
    </row>
    <row r="48" spans="1:7">
      <c r="A48" s="20">
        <v>41420.788078703707</v>
      </c>
      <c r="B48" s="15">
        <v>29.3125</v>
      </c>
      <c r="C48">
        <v>44412</v>
      </c>
      <c r="D48" s="16">
        <f>VLOOKUP(B48,Faktoren!$A$2:$Z$102,5)</f>
        <v>995.94299999999998</v>
      </c>
      <c r="E48">
        <f>VLOOKUP(B48,Faktoren!$A$2:$Z$102,11)</f>
        <v>77.019820754678889</v>
      </c>
      <c r="F48">
        <f>VLOOKUP(B48,Faktoren!$A$2:$Z$102,13)</f>
        <v>1.3839385808550169</v>
      </c>
      <c r="G48" s="17">
        <f t="shared" si="0"/>
        <v>32091.019510823695</v>
      </c>
    </row>
    <row r="49" spans="1:7">
      <c r="A49" s="20">
        <v>41420.788773148146</v>
      </c>
      <c r="B49" s="15">
        <v>29.25</v>
      </c>
      <c r="C49">
        <v>44427</v>
      </c>
      <c r="D49" s="16">
        <f>VLOOKUP(B49,Faktoren!$A$2:$Z$102,5)</f>
        <v>995.94299999999998</v>
      </c>
      <c r="E49">
        <f>VLOOKUP(B49,Faktoren!$A$2:$Z$102,11)</f>
        <v>77.019820754678889</v>
      </c>
      <c r="F49">
        <f>VLOOKUP(B49,Faktoren!$A$2:$Z$102,13)</f>
        <v>1.3839385808550169</v>
      </c>
      <c r="G49" s="17">
        <f t="shared" si="0"/>
        <v>32101.858142109435</v>
      </c>
    </row>
    <row r="50" spans="1:7">
      <c r="A50" s="20">
        <v>41420.789467592593</v>
      </c>
      <c r="B50" s="15">
        <v>29.1875</v>
      </c>
      <c r="C50">
        <v>44435</v>
      </c>
      <c r="D50" s="16">
        <f>VLOOKUP(B50,Faktoren!$A$2:$Z$102,5)</f>
        <v>995.94299999999998</v>
      </c>
      <c r="E50">
        <f>VLOOKUP(B50,Faktoren!$A$2:$Z$102,11)</f>
        <v>77.019820754678889</v>
      </c>
      <c r="F50">
        <f>VLOOKUP(B50,Faktoren!$A$2:$Z$102,13)</f>
        <v>1.3839385808550169</v>
      </c>
      <c r="G50" s="17">
        <f t="shared" si="0"/>
        <v>32107.638745461831</v>
      </c>
    </row>
    <row r="51" spans="1:7">
      <c r="A51" s="20">
        <v>41420.790162037039</v>
      </c>
      <c r="B51" s="15">
        <v>29.1875</v>
      </c>
      <c r="C51">
        <v>44444</v>
      </c>
      <c r="D51" s="16">
        <f>VLOOKUP(B51,Faktoren!$A$2:$Z$102,5)</f>
        <v>995.94299999999998</v>
      </c>
      <c r="E51">
        <f>VLOOKUP(B51,Faktoren!$A$2:$Z$102,11)</f>
        <v>77.019820754678889</v>
      </c>
      <c r="F51">
        <f>VLOOKUP(B51,Faktoren!$A$2:$Z$102,13)</f>
        <v>1.3839385808550169</v>
      </c>
      <c r="G51" s="17">
        <f t="shared" si="0"/>
        <v>32114.141924233274</v>
      </c>
    </row>
    <row r="52" spans="1:7">
      <c r="A52" s="20">
        <v>41420.790856481479</v>
      </c>
      <c r="B52" s="15">
        <v>29.125</v>
      </c>
      <c r="C52">
        <v>44453</v>
      </c>
      <c r="D52" s="16">
        <f>VLOOKUP(B52,Faktoren!$A$2:$Z$102,5)</f>
        <v>995.94299999999998</v>
      </c>
      <c r="E52">
        <f>VLOOKUP(B52,Faktoren!$A$2:$Z$102,11)</f>
        <v>77.019820754678889</v>
      </c>
      <c r="F52">
        <f>VLOOKUP(B52,Faktoren!$A$2:$Z$102,13)</f>
        <v>1.3839385808550169</v>
      </c>
      <c r="G52" s="17">
        <f t="shared" si="0"/>
        <v>32120.645103004721</v>
      </c>
    </row>
    <row r="53" spans="1:7">
      <c r="A53" s="20">
        <v>41420.791550925926</v>
      </c>
      <c r="B53" s="15">
        <v>29.0625</v>
      </c>
      <c r="C53">
        <v>44463</v>
      </c>
      <c r="D53" s="16">
        <f>VLOOKUP(B53,Faktoren!$A$2:$Z$102,5)</f>
        <v>995.94299999999998</v>
      </c>
      <c r="E53">
        <f>VLOOKUP(B53,Faktoren!$A$2:$Z$102,11)</f>
        <v>77.019820754678889</v>
      </c>
      <c r="F53">
        <f>VLOOKUP(B53,Faktoren!$A$2:$Z$102,13)</f>
        <v>1.3839385808550169</v>
      </c>
      <c r="G53" s="17">
        <f t="shared" si="0"/>
        <v>32127.870857195216</v>
      </c>
    </row>
    <row r="54" spans="1:7">
      <c r="A54" s="20">
        <v>41420.792245370372</v>
      </c>
      <c r="B54" s="15">
        <v>29</v>
      </c>
      <c r="C54">
        <v>44476</v>
      </c>
      <c r="D54" s="16">
        <f>VLOOKUP(B54,Faktoren!$A$2:$Z$102,5)</f>
        <v>995.94299999999998</v>
      </c>
      <c r="E54">
        <f>VLOOKUP(B54,Faktoren!$A$2:$Z$102,11)</f>
        <v>77.019820754678889</v>
      </c>
      <c r="F54">
        <f>VLOOKUP(B54,Faktoren!$A$2:$Z$102,13)</f>
        <v>1.3839385808550169</v>
      </c>
      <c r="G54" s="17">
        <f t="shared" si="0"/>
        <v>32137.264337642857</v>
      </c>
    </row>
    <row r="55" spans="1:7">
      <c r="A55" s="20">
        <v>41420.792939814812</v>
      </c>
      <c r="B55" s="15">
        <v>28.9375</v>
      </c>
      <c r="C55">
        <v>44479</v>
      </c>
      <c r="D55" s="16">
        <f>VLOOKUP(B55,Faktoren!$A$2:$Z$102,5)</f>
        <v>996.23199999999997</v>
      </c>
      <c r="E55">
        <f>VLOOKUP(B55,Faktoren!$A$2:$Z$102,11)</f>
        <v>77.374394844190974</v>
      </c>
      <c r="F55">
        <f>VLOOKUP(B55,Faktoren!$A$2:$Z$102,13)</f>
        <v>1.3907132181649295</v>
      </c>
      <c r="G55" s="17">
        <f t="shared" si="0"/>
        <v>31982.869954087888</v>
      </c>
    </row>
    <row r="56" spans="1:7">
      <c r="A56" s="20">
        <v>41420.793634259258</v>
      </c>
      <c r="B56" s="15">
        <v>28.875</v>
      </c>
      <c r="C56">
        <v>44495</v>
      </c>
      <c r="D56" s="16">
        <f>VLOOKUP(B56,Faktoren!$A$2:$Z$102,5)</f>
        <v>996.23199999999997</v>
      </c>
      <c r="E56">
        <f>VLOOKUP(B56,Faktoren!$A$2:$Z$102,11)</f>
        <v>77.374394844190974</v>
      </c>
      <c r="F56">
        <f>VLOOKUP(B56,Faktoren!$A$2:$Z$102,13)</f>
        <v>1.3907132181649295</v>
      </c>
      <c r="G56" s="17">
        <f t="shared" si="0"/>
        <v>31994.374842220837</v>
      </c>
    </row>
    <row r="57" spans="1:7">
      <c r="A57" s="20">
        <v>41420.794328703705</v>
      </c>
      <c r="B57" s="15">
        <v>28.8125</v>
      </c>
      <c r="C57">
        <v>44510</v>
      </c>
      <c r="D57" s="16">
        <f>VLOOKUP(B57,Faktoren!$A$2:$Z$102,5)</f>
        <v>996.23199999999997</v>
      </c>
      <c r="E57">
        <f>VLOOKUP(B57,Faktoren!$A$2:$Z$102,11)</f>
        <v>77.374394844190974</v>
      </c>
      <c r="F57">
        <f>VLOOKUP(B57,Faktoren!$A$2:$Z$102,13)</f>
        <v>1.3907132181649295</v>
      </c>
      <c r="G57" s="17">
        <f t="shared" si="0"/>
        <v>32005.160674845476</v>
      </c>
    </row>
    <row r="58" spans="1:7">
      <c r="A58" s="20">
        <v>41420.795023148145</v>
      </c>
      <c r="B58" s="15">
        <v>28.75</v>
      </c>
      <c r="C58">
        <v>44509</v>
      </c>
      <c r="D58" s="16">
        <f>VLOOKUP(B58,Faktoren!$A$2:$Z$102,5)</f>
        <v>996.23199999999997</v>
      </c>
      <c r="E58">
        <f>VLOOKUP(B58,Faktoren!$A$2:$Z$102,11)</f>
        <v>77.374394844190974</v>
      </c>
      <c r="F58">
        <f>VLOOKUP(B58,Faktoren!$A$2:$Z$102,13)</f>
        <v>1.3907132181649295</v>
      </c>
      <c r="G58" s="17">
        <f t="shared" si="0"/>
        <v>32004.441619337165</v>
      </c>
    </row>
    <row r="59" spans="1:7">
      <c r="A59" s="20">
        <v>41420.795717592591</v>
      </c>
      <c r="B59" s="15">
        <v>28.6875</v>
      </c>
      <c r="C59">
        <v>44508</v>
      </c>
      <c r="D59" s="16">
        <f>VLOOKUP(B59,Faktoren!$A$2:$Z$102,5)</f>
        <v>996.23199999999997</v>
      </c>
      <c r="E59">
        <f>VLOOKUP(B59,Faktoren!$A$2:$Z$102,11)</f>
        <v>77.374394844190974</v>
      </c>
      <c r="F59">
        <f>VLOOKUP(B59,Faktoren!$A$2:$Z$102,13)</f>
        <v>1.3907132181649295</v>
      </c>
      <c r="G59" s="17">
        <f t="shared" si="0"/>
        <v>32003.722563828858</v>
      </c>
    </row>
    <row r="60" spans="1:7">
      <c r="A60" s="20">
        <v>41420.796412037038</v>
      </c>
      <c r="B60" s="15">
        <v>28.6875</v>
      </c>
      <c r="C60">
        <v>44523</v>
      </c>
      <c r="D60" s="16">
        <f>VLOOKUP(B60,Faktoren!$A$2:$Z$102,5)</f>
        <v>996.23199999999997</v>
      </c>
      <c r="E60">
        <f>VLOOKUP(B60,Faktoren!$A$2:$Z$102,11)</f>
        <v>77.374394844190974</v>
      </c>
      <c r="F60">
        <f>VLOOKUP(B60,Faktoren!$A$2:$Z$102,13)</f>
        <v>1.3907132181649295</v>
      </c>
      <c r="G60" s="17">
        <f t="shared" si="0"/>
        <v>32014.508396453497</v>
      </c>
    </row>
    <row r="61" spans="1:7">
      <c r="A61" s="20">
        <v>41420.797106481485</v>
      </c>
      <c r="B61" s="15">
        <v>28.625</v>
      </c>
      <c r="C61">
        <v>44528</v>
      </c>
      <c r="D61" s="16">
        <f>VLOOKUP(B61,Faktoren!$A$2:$Z$102,5)</f>
        <v>996.23199999999997</v>
      </c>
      <c r="E61">
        <f>VLOOKUP(B61,Faktoren!$A$2:$Z$102,11)</f>
        <v>77.374394844190974</v>
      </c>
      <c r="F61">
        <f>VLOOKUP(B61,Faktoren!$A$2:$Z$102,13)</f>
        <v>1.3907132181649295</v>
      </c>
      <c r="G61" s="17">
        <f t="shared" si="0"/>
        <v>32018.103673995043</v>
      </c>
    </row>
    <row r="62" spans="1:7">
      <c r="A62" s="20">
        <v>41420.797800925924</v>
      </c>
      <c r="B62" s="15">
        <v>28.5625</v>
      </c>
      <c r="C62">
        <v>44541</v>
      </c>
      <c r="D62" s="16">
        <f>VLOOKUP(B62,Faktoren!$A$2:$Z$102,5)</f>
        <v>996.23199999999997</v>
      </c>
      <c r="E62">
        <f>VLOOKUP(B62,Faktoren!$A$2:$Z$102,11)</f>
        <v>77.374394844190974</v>
      </c>
      <c r="F62">
        <f>VLOOKUP(B62,Faktoren!$A$2:$Z$102,13)</f>
        <v>1.3907132181649295</v>
      </c>
      <c r="G62" s="17">
        <f t="shared" si="0"/>
        <v>32027.451395603064</v>
      </c>
    </row>
    <row r="63" spans="1:7">
      <c r="A63" s="20">
        <v>41420.798495370371</v>
      </c>
      <c r="B63" s="15">
        <v>28.5</v>
      </c>
      <c r="C63">
        <v>44547</v>
      </c>
      <c r="D63" s="16">
        <f>VLOOKUP(B63,Faktoren!$A$2:$Z$102,5)</f>
        <v>996.23199999999997</v>
      </c>
      <c r="E63">
        <f>VLOOKUP(B63,Faktoren!$A$2:$Z$102,11)</f>
        <v>77.374394844190974</v>
      </c>
      <c r="F63">
        <f>VLOOKUP(B63,Faktoren!$A$2:$Z$102,13)</f>
        <v>1.3907132181649295</v>
      </c>
      <c r="G63" s="17">
        <f t="shared" si="0"/>
        <v>32031.765728652917</v>
      </c>
    </row>
    <row r="64" spans="1:7">
      <c r="A64" s="20">
        <v>41420.799189814818</v>
      </c>
      <c r="B64" s="15">
        <v>28.4375</v>
      </c>
      <c r="C64">
        <v>44560</v>
      </c>
      <c r="D64" s="16">
        <f>VLOOKUP(B64,Faktoren!$A$2:$Z$102,5)</f>
        <v>996.23199999999997</v>
      </c>
      <c r="E64">
        <f>VLOOKUP(B64,Faktoren!$A$2:$Z$102,11)</f>
        <v>77.374394844190974</v>
      </c>
      <c r="F64">
        <f>VLOOKUP(B64,Faktoren!$A$2:$Z$102,13)</f>
        <v>1.3907132181649295</v>
      </c>
      <c r="G64" s="17">
        <f t="shared" si="0"/>
        <v>32041.113450260938</v>
      </c>
    </row>
    <row r="65" spans="1:7">
      <c r="A65" s="20">
        <v>41420.799884259257</v>
      </c>
      <c r="B65" s="15">
        <v>28.4375</v>
      </c>
      <c r="C65">
        <v>44565</v>
      </c>
      <c r="D65" s="16">
        <f>VLOOKUP(B65,Faktoren!$A$2:$Z$102,5)</f>
        <v>996.23199999999997</v>
      </c>
      <c r="E65">
        <f>VLOOKUP(B65,Faktoren!$A$2:$Z$102,11)</f>
        <v>77.374394844190974</v>
      </c>
      <c r="F65">
        <f>VLOOKUP(B65,Faktoren!$A$2:$Z$102,13)</f>
        <v>1.3907132181649295</v>
      </c>
      <c r="G65" s="17">
        <f t="shared" si="0"/>
        <v>32044.708727802485</v>
      </c>
    </row>
    <row r="66" spans="1:7">
      <c r="A66" s="20">
        <v>41420.800578703704</v>
      </c>
      <c r="B66" s="15">
        <v>28.375</v>
      </c>
      <c r="C66">
        <v>44576</v>
      </c>
      <c r="D66" s="16">
        <f>VLOOKUP(B66,Faktoren!$A$2:$Z$102,5)</f>
        <v>996.23199999999997</v>
      </c>
      <c r="E66">
        <f>VLOOKUP(B66,Faktoren!$A$2:$Z$102,11)</f>
        <v>77.374394844190974</v>
      </c>
      <c r="F66">
        <f>VLOOKUP(B66,Faktoren!$A$2:$Z$102,13)</f>
        <v>1.3907132181649295</v>
      </c>
      <c r="G66" s="17">
        <f t="shared" si="0"/>
        <v>32052.618338393888</v>
      </c>
    </row>
    <row r="67" spans="1:7">
      <c r="A67" s="20">
        <v>41420.80127314815</v>
      </c>
      <c r="B67" s="15">
        <v>28.3125</v>
      </c>
      <c r="C67">
        <v>44588</v>
      </c>
      <c r="D67" s="16">
        <f>VLOOKUP(B67,Faktoren!$A$2:$Z$102,5)</f>
        <v>996.23199999999997</v>
      </c>
      <c r="E67">
        <f>VLOOKUP(B67,Faktoren!$A$2:$Z$102,11)</f>
        <v>77.374394844190974</v>
      </c>
      <c r="F67">
        <f>VLOOKUP(B67,Faktoren!$A$2:$Z$102,13)</f>
        <v>1.3907132181649295</v>
      </c>
      <c r="G67" s="17">
        <f t="shared" ref="G67:G130" si="1">C67/F67</f>
        <v>32061.247004493598</v>
      </c>
    </row>
    <row r="68" spans="1:7">
      <c r="A68" s="20">
        <v>41420.80196759259</v>
      </c>
      <c r="B68" s="15">
        <v>28.25</v>
      </c>
      <c r="C68">
        <v>44593</v>
      </c>
      <c r="D68" s="16">
        <f>VLOOKUP(B68,Faktoren!$A$2:$Z$102,5)</f>
        <v>996.23199999999997</v>
      </c>
      <c r="E68">
        <f>VLOOKUP(B68,Faktoren!$A$2:$Z$102,11)</f>
        <v>77.374394844190974</v>
      </c>
      <c r="F68">
        <f>VLOOKUP(B68,Faktoren!$A$2:$Z$102,13)</f>
        <v>1.3907132181649295</v>
      </c>
      <c r="G68" s="17">
        <f t="shared" si="1"/>
        <v>32064.842282035144</v>
      </c>
    </row>
    <row r="69" spans="1:7">
      <c r="A69" s="20">
        <v>41420.802662037036</v>
      </c>
      <c r="B69" s="15">
        <v>28.1875</v>
      </c>
      <c r="C69">
        <v>44598</v>
      </c>
      <c r="D69" s="16">
        <f>VLOOKUP(B69,Faktoren!$A$2:$Z$102,5)</f>
        <v>996.23199999999997</v>
      </c>
      <c r="E69">
        <f>VLOOKUP(B69,Faktoren!$A$2:$Z$102,11)</f>
        <v>77.374394844190974</v>
      </c>
      <c r="F69">
        <f>VLOOKUP(B69,Faktoren!$A$2:$Z$102,13)</f>
        <v>1.3907132181649295</v>
      </c>
      <c r="G69" s="17">
        <f t="shared" si="1"/>
        <v>32068.437559576691</v>
      </c>
    </row>
    <row r="70" spans="1:7">
      <c r="A70" s="20">
        <v>41420.803356481483</v>
      </c>
      <c r="B70" s="15">
        <v>28.125</v>
      </c>
      <c r="C70">
        <v>44609</v>
      </c>
      <c r="D70" s="16">
        <f>VLOOKUP(B70,Faktoren!$A$2:$Z$102,5)</f>
        <v>996.23199999999997</v>
      </c>
      <c r="E70">
        <f>VLOOKUP(B70,Faktoren!$A$2:$Z$102,11)</f>
        <v>77.374394844190974</v>
      </c>
      <c r="F70">
        <f>VLOOKUP(B70,Faktoren!$A$2:$Z$102,13)</f>
        <v>1.3907132181649295</v>
      </c>
      <c r="G70" s="17">
        <f t="shared" si="1"/>
        <v>32076.347170168094</v>
      </c>
    </row>
    <row r="71" spans="1:7">
      <c r="A71" s="20">
        <v>41420.804085648146</v>
      </c>
      <c r="B71" s="15">
        <v>28.125</v>
      </c>
      <c r="C71">
        <v>44616</v>
      </c>
      <c r="D71" s="16">
        <f>VLOOKUP(B71,Faktoren!$A$2:$Z$102,5)</f>
        <v>996.23199999999997</v>
      </c>
      <c r="E71">
        <f>VLOOKUP(B71,Faktoren!$A$2:$Z$102,11)</f>
        <v>77.374394844190974</v>
      </c>
      <c r="F71">
        <f>VLOOKUP(B71,Faktoren!$A$2:$Z$102,13)</f>
        <v>1.3907132181649295</v>
      </c>
      <c r="G71" s="17">
        <f t="shared" si="1"/>
        <v>32081.380558726258</v>
      </c>
    </row>
    <row r="72" spans="1:7">
      <c r="A72" s="20">
        <v>41420.804780092592</v>
      </c>
      <c r="B72" s="15">
        <v>28</v>
      </c>
      <c r="C72">
        <v>44628</v>
      </c>
      <c r="D72" s="16">
        <f>VLOOKUP(B72,Faktoren!$A$2:$Z$102,5)</f>
        <v>996.23199999999997</v>
      </c>
      <c r="E72">
        <f>VLOOKUP(B72,Faktoren!$A$2:$Z$102,11)</f>
        <v>77.374394844190974</v>
      </c>
      <c r="F72">
        <f>VLOOKUP(B72,Faktoren!$A$2:$Z$102,13)</f>
        <v>1.3907132181649295</v>
      </c>
      <c r="G72" s="17">
        <f t="shared" si="1"/>
        <v>32090.009224825968</v>
      </c>
    </row>
    <row r="73" spans="1:7">
      <c r="A73" s="20">
        <v>41420.805497685185</v>
      </c>
      <c r="B73" s="15">
        <v>28</v>
      </c>
      <c r="C73">
        <v>44638</v>
      </c>
      <c r="D73" s="16">
        <f>VLOOKUP(B73,Faktoren!$A$2:$Z$102,5)</f>
        <v>996.23199999999997</v>
      </c>
      <c r="E73">
        <f>VLOOKUP(B73,Faktoren!$A$2:$Z$102,11)</f>
        <v>77.374394844190974</v>
      </c>
      <c r="F73">
        <f>VLOOKUP(B73,Faktoren!$A$2:$Z$102,13)</f>
        <v>1.3907132181649295</v>
      </c>
      <c r="G73" s="17">
        <f t="shared" si="1"/>
        <v>32097.19977990906</v>
      </c>
    </row>
    <row r="74" spans="1:7">
      <c r="A74" s="20">
        <v>41420.806215277778</v>
      </c>
      <c r="B74" s="15">
        <v>27.9375</v>
      </c>
      <c r="C74">
        <v>44644</v>
      </c>
      <c r="D74" s="16">
        <f>VLOOKUP(B74,Faktoren!$A$2:$Z$102,5)</f>
        <v>996.51099999999997</v>
      </c>
      <c r="E74">
        <f>VLOOKUP(B74,Faktoren!$A$2:$Z$102,11)</f>
        <v>77.73026927731641</v>
      </c>
      <c r="F74">
        <f>VLOOKUP(B74,Faktoren!$A$2:$Z$102,13)</f>
        <v>1.3975009080097431</v>
      </c>
      <c r="G74" s="17">
        <f t="shared" si="1"/>
        <v>31945.596417235924</v>
      </c>
    </row>
    <row r="75" spans="1:7">
      <c r="A75" s="20">
        <v>41420.806932870371</v>
      </c>
      <c r="B75" s="15">
        <v>27.875</v>
      </c>
      <c r="C75">
        <v>44656</v>
      </c>
      <c r="D75" s="16">
        <f>VLOOKUP(B75,Faktoren!$A$2:$Z$102,5)</f>
        <v>996.51099999999997</v>
      </c>
      <c r="E75">
        <f>VLOOKUP(B75,Faktoren!$A$2:$Z$102,11)</f>
        <v>77.73026927731641</v>
      </c>
      <c r="F75">
        <f>VLOOKUP(B75,Faktoren!$A$2:$Z$102,13)</f>
        <v>1.3975009080097431</v>
      </c>
      <c r="G75" s="17">
        <f t="shared" si="1"/>
        <v>31954.183173731912</v>
      </c>
    </row>
    <row r="76" spans="1:7">
      <c r="A76" s="20">
        <v>41420.807650462964</v>
      </c>
      <c r="B76" s="15">
        <v>27.875</v>
      </c>
      <c r="C76">
        <v>44660</v>
      </c>
      <c r="D76" s="16">
        <f>VLOOKUP(B76,Faktoren!$A$2:$Z$102,5)</f>
        <v>996.51099999999997</v>
      </c>
      <c r="E76">
        <f>VLOOKUP(B76,Faktoren!$A$2:$Z$102,11)</f>
        <v>77.73026927731641</v>
      </c>
      <c r="F76">
        <f>VLOOKUP(B76,Faktoren!$A$2:$Z$102,13)</f>
        <v>1.3975009080097431</v>
      </c>
      <c r="G76" s="17">
        <f t="shared" si="1"/>
        <v>31957.045425897239</v>
      </c>
    </row>
    <row r="77" spans="1:7">
      <c r="A77" s="20">
        <v>41420.808356481481</v>
      </c>
      <c r="B77" s="15">
        <v>27.8125</v>
      </c>
      <c r="C77">
        <v>44665</v>
      </c>
      <c r="D77" s="16">
        <f>VLOOKUP(B77,Faktoren!$A$2:$Z$102,5)</f>
        <v>996.51099999999997</v>
      </c>
      <c r="E77">
        <f>VLOOKUP(B77,Faktoren!$A$2:$Z$102,11)</f>
        <v>77.73026927731641</v>
      </c>
      <c r="F77">
        <f>VLOOKUP(B77,Faktoren!$A$2:$Z$102,13)</f>
        <v>1.3975009080097431</v>
      </c>
      <c r="G77" s="17">
        <f t="shared" si="1"/>
        <v>31960.623241103902</v>
      </c>
    </row>
    <row r="78" spans="1:7">
      <c r="A78" s="20">
        <v>41420.809062499997</v>
      </c>
      <c r="B78" s="15">
        <v>27.75</v>
      </c>
      <c r="C78">
        <v>44674</v>
      </c>
      <c r="D78" s="16">
        <f>VLOOKUP(B78,Faktoren!$A$2:$Z$102,5)</f>
        <v>996.51099999999997</v>
      </c>
      <c r="E78">
        <f>VLOOKUP(B78,Faktoren!$A$2:$Z$102,11)</f>
        <v>77.73026927731641</v>
      </c>
      <c r="F78">
        <f>VLOOKUP(B78,Faktoren!$A$2:$Z$102,13)</f>
        <v>1.3975009080097431</v>
      </c>
      <c r="G78" s="17">
        <f t="shared" si="1"/>
        <v>31967.063308475888</v>
      </c>
    </row>
    <row r="79" spans="1:7">
      <c r="A79" s="20">
        <v>41420.80976851852</v>
      </c>
      <c r="B79" s="15">
        <v>27.75</v>
      </c>
      <c r="C79">
        <v>44680</v>
      </c>
      <c r="D79" s="16">
        <f>VLOOKUP(B79,Faktoren!$A$2:$Z$102,5)</f>
        <v>996.51099999999997</v>
      </c>
      <c r="E79">
        <f>VLOOKUP(B79,Faktoren!$A$2:$Z$102,11)</f>
        <v>77.73026927731641</v>
      </c>
      <c r="F79">
        <f>VLOOKUP(B79,Faktoren!$A$2:$Z$102,13)</f>
        <v>1.3975009080097431</v>
      </c>
      <c r="G79" s="17">
        <f t="shared" si="1"/>
        <v>31971.356686723884</v>
      </c>
    </row>
    <row r="80" spans="1:7">
      <c r="A80" s="20">
        <v>41420.810486111113</v>
      </c>
      <c r="B80" s="15">
        <v>27.625</v>
      </c>
      <c r="C80">
        <v>44689</v>
      </c>
      <c r="D80" s="16">
        <f>VLOOKUP(B80,Faktoren!$A$2:$Z$102,5)</f>
        <v>996.51099999999997</v>
      </c>
      <c r="E80">
        <f>VLOOKUP(B80,Faktoren!$A$2:$Z$102,11)</f>
        <v>77.73026927731641</v>
      </c>
      <c r="F80">
        <f>VLOOKUP(B80,Faktoren!$A$2:$Z$102,13)</f>
        <v>1.3975009080097431</v>
      </c>
      <c r="G80" s="17">
        <f t="shared" si="1"/>
        <v>31977.796754095874</v>
      </c>
    </row>
    <row r="81" spans="1:7">
      <c r="A81" s="20">
        <v>41420.811192129629</v>
      </c>
      <c r="B81" s="15">
        <v>27.625</v>
      </c>
      <c r="C81">
        <v>44705</v>
      </c>
      <c r="D81" s="16">
        <f>VLOOKUP(B81,Faktoren!$A$2:$Z$102,5)</f>
        <v>996.51099999999997</v>
      </c>
      <c r="E81">
        <f>VLOOKUP(B81,Faktoren!$A$2:$Z$102,11)</f>
        <v>77.73026927731641</v>
      </c>
      <c r="F81">
        <f>VLOOKUP(B81,Faktoren!$A$2:$Z$102,13)</f>
        <v>1.3975009080097431</v>
      </c>
      <c r="G81" s="17">
        <f t="shared" si="1"/>
        <v>31989.245762757189</v>
      </c>
    </row>
    <row r="82" spans="1:7">
      <c r="A82" s="20">
        <v>41420.811886574076</v>
      </c>
      <c r="B82" s="15">
        <v>27.5625</v>
      </c>
      <c r="C82">
        <v>44678</v>
      </c>
      <c r="D82" s="16">
        <f>VLOOKUP(B82,Faktoren!$A$2:$Z$102,5)</f>
        <v>996.51099999999997</v>
      </c>
      <c r="E82">
        <f>VLOOKUP(B82,Faktoren!$A$2:$Z$102,11)</f>
        <v>77.73026927731641</v>
      </c>
      <c r="F82">
        <f>VLOOKUP(B82,Faktoren!$A$2:$Z$102,13)</f>
        <v>1.3975009080097431</v>
      </c>
      <c r="G82" s="17">
        <f t="shared" si="1"/>
        <v>31969.925560641219</v>
      </c>
    </row>
    <row r="83" spans="1:7">
      <c r="A83" s="20">
        <v>41420.812581018516</v>
      </c>
      <c r="B83" s="15">
        <v>27.625</v>
      </c>
      <c r="C83">
        <v>44743</v>
      </c>
      <c r="D83" s="16">
        <f>VLOOKUP(B83,Faktoren!$A$2:$Z$102,5)</f>
        <v>996.51099999999997</v>
      </c>
      <c r="E83">
        <f>VLOOKUP(B83,Faktoren!$A$2:$Z$102,11)</f>
        <v>77.73026927731641</v>
      </c>
      <c r="F83">
        <f>VLOOKUP(B83,Faktoren!$A$2:$Z$102,13)</f>
        <v>1.3975009080097431</v>
      </c>
      <c r="G83" s="17">
        <f t="shared" si="1"/>
        <v>32016.437158327815</v>
      </c>
    </row>
    <row r="84" spans="1:7">
      <c r="A84" s="20">
        <v>41420.813275462962</v>
      </c>
      <c r="B84" s="15">
        <v>27.5625</v>
      </c>
      <c r="C84">
        <v>44773</v>
      </c>
      <c r="D84" s="16">
        <f>VLOOKUP(B84,Faktoren!$A$2:$Z$102,5)</f>
        <v>996.51099999999997</v>
      </c>
      <c r="E84">
        <f>VLOOKUP(B84,Faktoren!$A$2:$Z$102,11)</f>
        <v>77.73026927731641</v>
      </c>
      <c r="F84">
        <f>VLOOKUP(B84,Faktoren!$A$2:$Z$102,13)</f>
        <v>1.3975009080097431</v>
      </c>
      <c r="G84" s="17">
        <f t="shared" si="1"/>
        <v>32037.90404956778</v>
      </c>
    </row>
    <row r="85" spans="1:7">
      <c r="A85" s="20">
        <v>41420.813969907409</v>
      </c>
      <c r="B85" s="15">
        <v>27.5</v>
      </c>
      <c r="C85">
        <v>44809</v>
      </c>
      <c r="D85" s="16">
        <f>VLOOKUP(B85,Faktoren!$A$2:$Z$102,5)</f>
        <v>996.51099999999997</v>
      </c>
      <c r="E85">
        <f>VLOOKUP(B85,Faktoren!$A$2:$Z$102,11)</f>
        <v>77.73026927731641</v>
      </c>
      <c r="F85">
        <f>VLOOKUP(B85,Faktoren!$A$2:$Z$102,13)</f>
        <v>1.3975009080097431</v>
      </c>
      <c r="G85" s="17">
        <f t="shared" si="1"/>
        <v>32063.664319055741</v>
      </c>
    </row>
    <row r="86" spans="1:7">
      <c r="A86" s="20">
        <v>41420.814664351848</v>
      </c>
      <c r="B86" s="15">
        <v>27.4375</v>
      </c>
      <c r="C86">
        <v>44828</v>
      </c>
      <c r="D86" s="16">
        <f>VLOOKUP(B86,Faktoren!$A$2:$Z$102,5)</f>
        <v>996.51099999999997</v>
      </c>
      <c r="E86">
        <f>VLOOKUP(B86,Faktoren!$A$2:$Z$102,11)</f>
        <v>77.73026927731641</v>
      </c>
      <c r="F86">
        <f>VLOOKUP(B86,Faktoren!$A$2:$Z$102,13)</f>
        <v>1.3975009080097431</v>
      </c>
      <c r="G86" s="17">
        <f t="shared" si="1"/>
        <v>32077.260016841054</v>
      </c>
    </row>
    <row r="87" spans="1:7">
      <c r="A87" s="20">
        <v>41420.815358796295</v>
      </c>
      <c r="B87" s="15">
        <v>27.375</v>
      </c>
      <c r="C87">
        <v>44829</v>
      </c>
      <c r="D87" s="16">
        <f>VLOOKUP(B87,Faktoren!$A$2:$Z$102,5)</f>
        <v>996.51099999999997</v>
      </c>
      <c r="E87">
        <f>VLOOKUP(B87,Faktoren!$A$2:$Z$102,11)</f>
        <v>77.73026927731641</v>
      </c>
      <c r="F87">
        <f>VLOOKUP(B87,Faktoren!$A$2:$Z$102,13)</f>
        <v>1.3975009080097431</v>
      </c>
      <c r="G87" s="17">
        <f t="shared" si="1"/>
        <v>32077.975579882386</v>
      </c>
    </row>
    <row r="88" spans="1:7">
      <c r="A88" s="20">
        <v>41420.816053240742</v>
      </c>
      <c r="B88" s="15">
        <v>27.3125</v>
      </c>
      <c r="C88">
        <v>44823</v>
      </c>
      <c r="D88" s="16">
        <f>VLOOKUP(B88,Faktoren!$A$2:$Z$102,5)</f>
        <v>996.51099999999997</v>
      </c>
      <c r="E88">
        <f>VLOOKUP(B88,Faktoren!$A$2:$Z$102,11)</f>
        <v>77.73026927731641</v>
      </c>
      <c r="F88">
        <f>VLOOKUP(B88,Faktoren!$A$2:$Z$102,13)</f>
        <v>1.3975009080097431</v>
      </c>
      <c r="G88" s="17">
        <f t="shared" si="1"/>
        <v>32073.68220163439</v>
      </c>
    </row>
    <row r="89" spans="1:7">
      <c r="A89" s="20">
        <v>41420.816747685189</v>
      </c>
      <c r="B89" s="15">
        <v>27.25</v>
      </c>
      <c r="C89">
        <v>44821</v>
      </c>
      <c r="D89" s="16">
        <f>VLOOKUP(B89,Faktoren!$A$2:$Z$102,5)</f>
        <v>996.51099999999997</v>
      </c>
      <c r="E89">
        <f>VLOOKUP(B89,Faktoren!$A$2:$Z$102,11)</f>
        <v>77.73026927731641</v>
      </c>
      <c r="F89">
        <f>VLOOKUP(B89,Faktoren!$A$2:$Z$102,13)</f>
        <v>1.3975009080097431</v>
      </c>
      <c r="G89" s="17">
        <f t="shared" si="1"/>
        <v>32072.251075551729</v>
      </c>
    </row>
    <row r="90" spans="1:7">
      <c r="A90" s="20">
        <v>41420.817442129628</v>
      </c>
      <c r="B90" s="15">
        <v>27.25</v>
      </c>
      <c r="C90">
        <v>44826</v>
      </c>
      <c r="D90" s="16">
        <f>VLOOKUP(B90,Faktoren!$A$2:$Z$102,5)</f>
        <v>996.51099999999997</v>
      </c>
      <c r="E90">
        <f>VLOOKUP(B90,Faktoren!$A$2:$Z$102,11)</f>
        <v>77.73026927731641</v>
      </c>
      <c r="F90">
        <f>VLOOKUP(B90,Faktoren!$A$2:$Z$102,13)</f>
        <v>1.3975009080097431</v>
      </c>
      <c r="G90" s="17">
        <f t="shared" si="1"/>
        <v>32075.828890758388</v>
      </c>
    </row>
    <row r="91" spans="1:7">
      <c r="A91" s="20">
        <v>41420.818136574075</v>
      </c>
      <c r="B91" s="15">
        <v>27.1875</v>
      </c>
      <c r="C91">
        <v>44837</v>
      </c>
      <c r="D91" s="16">
        <f>VLOOKUP(B91,Faktoren!$A$2:$Z$102,5)</f>
        <v>996.51099999999997</v>
      </c>
      <c r="E91">
        <f>VLOOKUP(B91,Faktoren!$A$2:$Z$102,11)</f>
        <v>77.73026927731641</v>
      </c>
      <c r="F91">
        <f>VLOOKUP(B91,Faktoren!$A$2:$Z$102,13)</f>
        <v>1.3975009080097431</v>
      </c>
      <c r="G91" s="17">
        <f t="shared" si="1"/>
        <v>32083.700084213044</v>
      </c>
    </row>
    <row r="92" spans="1:7">
      <c r="A92" s="20">
        <v>41420.818831018521</v>
      </c>
      <c r="B92" s="15">
        <v>27.125</v>
      </c>
      <c r="C92">
        <v>44853</v>
      </c>
      <c r="D92" s="16">
        <f>VLOOKUP(B92,Faktoren!$A$2:$Z$102,5)</f>
        <v>996.51099999999997</v>
      </c>
      <c r="E92">
        <f>VLOOKUP(B92,Faktoren!$A$2:$Z$102,11)</f>
        <v>77.73026927731641</v>
      </c>
      <c r="F92">
        <f>VLOOKUP(B92,Faktoren!$A$2:$Z$102,13)</f>
        <v>1.3975009080097431</v>
      </c>
      <c r="G92" s="17">
        <f t="shared" si="1"/>
        <v>32095.149092874359</v>
      </c>
    </row>
    <row r="93" spans="1:7">
      <c r="A93" s="20">
        <v>41420.819525462961</v>
      </c>
      <c r="B93" s="15">
        <v>27.0625</v>
      </c>
      <c r="C93">
        <v>44863</v>
      </c>
      <c r="D93" s="16">
        <f>VLOOKUP(B93,Faktoren!$A$2:$Z$102,5)</f>
        <v>996.51099999999997</v>
      </c>
      <c r="E93">
        <f>VLOOKUP(B93,Faktoren!$A$2:$Z$102,11)</f>
        <v>77.73026927731641</v>
      </c>
      <c r="F93">
        <f>VLOOKUP(B93,Faktoren!$A$2:$Z$102,13)</f>
        <v>1.3975009080097431</v>
      </c>
      <c r="G93" s="17">
        <f t="shared" si="1"/>
        <v>32102.304723287682</v>
      </c>
    </row>
    <row r="94" spans="1:7">
      <c r="A94" s="20">
        <v>41420.820219907408</v>
      </c>
      <c r="B94" s="15">
        <v>27.0625</v>
      </c>
      <c r="C94">
        <v>44872</v>
      </c>
      <c r="D94" s="16">
        <f>VLOOKUP(B94,Faktoren!$A$2:$Z$102,5)</f>
        <v>996.51099999999997</v>
      </c>
      <c r="E94">
        <f>VLOOKUP(B94,Faktoren!$A$2:$Z$102,11)</f>
        <v>77.73026927731641</v>
      </c>
      <c r="F94">
        <f>VLOOKUP(B94,Faktoren!$A$2:$Z$102,13)</f>
        <v>1.3975009080097431</v>
      </c>
      <c r="G94" s="17">
        <f t="shared" si="1"/>
        <v>32108.744790659672</v>
      </c>
    </row>
    <row r="95" spans="1:7">
      <c r="A95" s="20">
        <v>41420.820914351854</v>
      </c>
      <c r="B95" s="15">
        <v>27</v>
      </c>
      <c r="C95">
        <v>44880</v>
      </c>
      <c r="D95" s="16">
        <f>VLOOKUP(B95,Faktoren!$A$2:$Z$102,5)</f>
        <v>996.51099999999997</v>
      </c>
      <c r="E95">
        <f>VLOOKUP(B95,Faktoren!$A$2:$Z$102,11)</f>
        <v>77.73026927731641</v>
      </c>
      <c r="F95">
        <f>VLOOKUP(B95,Faktoren!$A$2:$Z$102,13)</f>
        <v>1.3975009080097431</v>
      </c>
      <c r="G95" s="17">
        <f t="shared" si="1"/>
        <v>32114.469294990329</v>
      </c>
    </row>
    <row r="96" spans="1:7">
      <c r="A96" s="20">
        <v>41420.821608796294</v>
      </c>
      <c r="B96" s="15">
        <v>27</v>
      </c>
      <c r="C96">
        <v>44889</v>
      </c>
      <c r="D96" s="16">
        <f>VLOOKUP(B96,Faktoren!$A$2:$Z$102,5)</f>
        <v>996.51099999999997</v>
      </c>
      <c r="E96">
        <f>VLOOKUP(B96,Faktoren!$A$2:$Z$102,11)</f>
        <v>77.73026927731641</v>
      </c>
      <c r="F96">
        <f>VLOOKUP(B96,Faktoren!$A$2:$Z$102,13)</f>
        <v>1.3975009080097431</v>
      </c>
      <c r="G96" s="17">
        <f t="shared" si="1"/>
        <v>32120.909362362319</v>
      </c>
    </row>
    <row r="97" spans="1:7">
      <c r="A97" s="20">
        <v>41420.82230324074</v>
      </c>
      <c r="B97" s="15">
        <v>26.9375</v>
      </c>
      <c r="C97">
        <v>44888</v>
      </c>
      <c r="D97" s="16">
        <f>VLOOKUP(B97,Faktoren!$A$2:$Z$102,5)</f>
        <v>996.78200000000004</v>
      </c>
      <c r="E97">
        <f>VLOOKUP(B97,Faktoren!$A$2:$Z$102,11)</f>
        <v>78.087631448461593</v>
      </c>
      <c r="F97">
        <f>VLOOKUP(B97,Faktoren!$A$2:$Z$102,13)</f>
        <v>1.4043076651356445</v>
      </c>
      <c r="G97" s="17">
        <f t="shared" si="1"/>
        <v>31964.505438816494</v>
      </c>
    </row>
    <row r="98" spans="1:7">
      <c r="A98" s="20">
        <v>41420.822997685187</v>
      </c>
      <c r="B98" s="15">
        <v>26.875</v>
      </c>
      <c r="C98">
        <v>44897</v>
      </c>
      <c r="D98" s="16">
        <f>VLOOKUP(B98,Faktoren!$A$2:$Z$102,5)</f>
        <v>996.78200000000004</v>
      </c>
      <c r="E98">
        <f>VLOOKUP(B98,Faktoren!$A$2:$Z$102,11)</f>
        <v>78.087631448461593</v>
      </c>
      <c r="F98">
        <f>VLOOKUP(B98,Faktoren!$A$2:$Z$102,13)</f>
        <v>1.4043076651356445</v>
      </c>
      <c r="G98" s="17">
        <f t="shared" si="1"/>
        <v>31970.91429082481</v>
      </c>
    </row>
    <row r="99" spans="1:7">
      <c r="A99" s="20">
        <v>41420.824456018519</v>
      </c>
      <c r="B99" s="15">
        <v>26.8125</v>
      </c>
      <c r="C99">
        <v>45003</v>
      </c>
      <c r="D99" s="16">
        <f>VLOOKUP(B99,Faktoren!$A$2:$Z$102,5)</f>
        <v>996.78200000000004</v>
      </c>
      <c r="E99">
        <f>VLOOKUP(B99,Faktoren!$A$2:$Z$102,11)</f>
        <v>78.087631448461593</v>
      </c>
      <c r="F99">
        <f>VLOOKUP(B99,Faktoren!$A$2:$Z$102,13)</f>
        <v>1.4043076651356445</v>
      </c>
      <c r="G99" s="17">
        <f t="shared" si="1"/>
        <v>32046.396325589438</v>
      </c>
    </row>
    <row r="100" spans="1:7">
      <c r="A100" s="20">
        <v>41420.825150462966</v>
      </c>
      <c r="B100" s="15">
        <v>26.75</v>
      </c>
      <c r="C100">
        <v>45011</v>
      </c>
      <c r="D100" s="16">
        <f>VLOOKUP(B100,Faktoren!$A$2:$Z$102,5)</f>
        <v>996.78200000000004</v>
      </c>
      <c r="E100">
        <f>VLOOKUP(B100,Faktoren!$A$2:$Z$102,11)</f>
        <v>78.087631448461593</v>
      </c>
      <c r="F100">
        <f>VLOOKUP(B100,Faktoren!$A$2:$Z$102,13)</f>
        <v>1.4043076651356445</v>
      </c>
      <c r="G100" s="17">
        <f t="shared" si="1"/>
        <v>32052.093082930161</v>
      </c>
    </row>
    <row r="101" spans="1:7">
      <c r="A101" s="20">
        <v>41420.825844907406</v>
      </c>
      <c r="B101" s="15">
        <v>26.6875</v>
      </c>
      <c r="C101">
        <v>45018</v>
      </c>
      <c r="D101" s="16">
        <f>VLOOKUP(B101,Faktoren!$A$2:$Z$102,5)</f>
        <v>996.78200000000004</v>
      </c>
      <c r="E101">
        <f>VLOOKUP(B101,Faktoren!$A$2:$Z$102,11)</f>
        <v>78.087631448461593</v>
      </c>
      <c r="F101">
        <f>VLOOKUP(B101,Faktoren!$A$2:$Z$102,13)</f>
        <v>1.4043076651356445</v>
      </c>
      <c r="G101" s="17">
        <f t="shared" si="1"/>
        <v>32057.077745603299</v>
      </c>
    </row>
    <row r="102" spans="1:7">
      <c r="A102" s="20">
        <v>41420.826539351852</v>
      </c>
      <c r="B102" s="15">
        <v>26.6875</v>
      </c>
      <c r="C102">
        <v>45023</v>
      </c>
      <c r="D102" s="16">
        <f>VLOOKUP(B102,Faktoren!$A$2:$Z$102,5)</f>
        <v>996.78200000000004</v>
      </c>
      <c r="E102">
        <f>VLOOKUP(B102,Faktoren!$A$2:$Z$102,11)</f>
        <v>78.087631448461593</v>
      </c>
      <c r="F102">
        <f>VLOOKUP(B102,Faktoren!$A$2:$Z$102,13)</f>
        <v>1.4043076651356445</v>
      </c>
      <c r="G102" s="17">
        <f t="shared" si="1"/>
        <v>32060.638218941254</v>
      </c>
    </row>
    <row r="103" spans="1:7">
      <c r="A103" s="20">
        <v>41420.827233796299</v>
      </c>
      <c r="B103" s="15">
        <v>26.625</v>
      </c>
      <c r="C103">
        <v>45031</v>
      </c>
      <c r="D103" s="16">
        <f>VLOOKUP(B103,Faktoren!$A$2:$Z$102,5)</f>
        <v>996.78200000000004</v>
      </c>
      <c r="E103">
        <f>VLOOKUP(B103,Faktoren!$A$2:$Z$102,11)</f>
        <v>78.087631448461593</v>
      </c>
      <c r="F103">
        <f>VLOOKUP(B103,Faktoren!$A$2:$Z$102,13)</f>
        <v>1.4043076651356445</v>
      </c>
      <c r="G103" s="17">
        <f t="shared" si="1"/>
        <v>32066.334976281978</v>
      </c>
    </row>
    <row r="104" spans="1:7">
      <c r="A104" s="20">
        <v>41420.827928240738</v>
      </c>
      <c r="B104" s="15">
        <v>26.625</v>
      </c>
      <c r="C104">
        <v>45032</v>
      </c>
      <c r="D104" s="16">
        <f>VLOOKUP(B104,Faktoren!$A$2:$Z$102,5)</f>
        <v>996.78200000000004</v>
      </c>
      <c r="E104">
        <f>VLOOKUP(B104,Faktoren!$A$2:$Z$102,11)</f>
        <v>78.087631448461593</v>
      </c>
      <c r="F104">
        <f>VLOOKUP(B104,Faktoren!$A$2:$Z$102,13)</f>
        <v>1.4043076651356445</v>
      </c>
      <c r="G104" s="17">
        <f t="shared" si="1"/>
        <v>32067.047070949571</v>
      </c>
    </row>
    <row r="105" spans="1:7">
      <c r="A105" s="20">
        <v>41420.828622685185</v>
      </c>
      <c r="B105" s="15">
        <v>26.5625</v>
      </c>
      <c r="C105">
        <v>45047</v>
      </c>
      <c r="D105" s="16">
        <f>VLOOKUP(B105,Faktoren!$A$2:$Z$102,5)</f>
        <v>996.78200000000004</v>
      </c>
      <c r="E105">
        <f>VLOOKUP(B105,Faktoren!$A$2:$Z$102,11)</f>
        <v>78.087631448461593</v>
      </c>
      <c r="F105">
        <f>VLOOKUP(B105,Faktoren!$A$2:$Z$102,13)</f>
        <v>1.4043076651356445</v>
      </c>
      <c r="G105" s="17">
        <f t="shared" si="1"/>
        <v>32077.728490963433</v>
      </c>
    </row>
    <row r="106" spans="1:7">
      <c r="A106" s="20">
        <v>41420.829317129632</v>
      </c>
      <c r="B106" s="15">
        <v>26.5</v>
      </c>
      <c r="C106">
        <v>45051</v>
      </c>
      <c r="D106" s="16">
        <f>VLOOKUP(B106,Faktoren!$A$2:$Z$102,5)</f>
        <v>996.78200000000004</v>
      </c>
      <c r="E106">
        <f>VLOOKUP(B106,Faktoren!$A$2:$Z$102,11)</f>
        <v>78.087631448461593</v>
      </c>
      <c r="F106">
        <f>VLOOKUP(B106,Faktoren!$A$2:$Z$102,13)</f>
        <v>1.4043076651356445</v>
      </c>
      <c r="G106" s="17">
        <f t="shared" si="1"/>
        <v>32080.576869633795</v>
      </c>
    </row>
    <row r="107" spans="1:7">
      <c r="A107" s="20">
        <v>41420.830011574071</v>
      </c>
      <c r="B107" s="15">
        <v>26.5</v>
      </c>
      <c r="C107">
        <v>45058</v>
      </c>
      <c r="D107" s="16">
        <f>VLOOKUP(B107,Faktoren!$A$2:$Z$102,5)</f>
        <v>996.78200000000004</v>
      </c>
      <c r="E107">
        <f>VLOOKUP(B107,Faktoren!$A$2:$Z$102,11)</f>
        <v>78.087631448461593</v>
      </c>
      <c r="F107">
        <f>VLOOKUP(B107,Faktoren!$A$2:$Z$102,13)</f>
        <v>1.4043076651356445</v>
      </c>
      <c r="G107" s="17">
        <f t="shared" si="1"/>
        <v>32085.561532306932</v>
      </c>
    </row>
    <row r="108" spans="1:7">
      <c r="A108" s="20">
        <v>41420.830717592595</v>
      </c>
      <c r="B108" s="15">
        <v>26.4375</v>
      </c>
      <c r="C108">
        <v>45072</v>
      </c>
      <c r="D108" s="16">
        <f>VLOOKUP(B108,Faktoren!$A$2:$Z$102,5)</f>
        <v>996.78200000000004</v>
      </c>
      <c r="E108">
        <f>VLOOKUP(B108,Faktoren!$A$2:$Z$102,11)</f>
        <v>78.087631448461593</v>
      </c>
      <c r="F108">
        <f>VLOOKUP(B108,Faktoren!$A$2:$Z$102,13)</f>
        <v>1.4043076651356445</v>
      </c>
      <c r="G108" s="17">
        <f t="shared" si="1"/>
        <v>32095.530857653204</v>
      </c>
    </row>
    <row r="109" spans="1:7">
      <c r="A109" s="20">
        <v>41420.831400462965</v>
      </c>
      <c r="B109" s="15">
        <v>26.375</v>
      </c>
      <c r="C109">
        <v>45068</v>
      </c>
      <c r="D109" s="16">
        <f>VLOOKUP(B109,Faktoren!$A$2:$Z$102,5)</f>
        <v>996.78200000000004</v>
      </c>
      <c r="E109">
        <f>VLOOKUP(B109,Faktoren!$A$2:$Z$102,11)</f>
        <v>78.087631448461593</v>
      </c>
      <c r="F109">
        <f>VLOOKUP(B109,Faktoren!$A$2:$Z$102,13)</f>
        <v>1.4043076651356445</v>
      </c>
      <c r="G109" s="17">
        <f t="shared" si="1"/>
        <v>32092.682478982839</v>
      </c>
    </row>
    <row r="110" spans="1:7">
      <c r="A110" s="20">
        <v>41420.832094907404</v>
      </c>
      <c r="B110" s="15">
        <v>26.375</v>
      </c>
      <c r="C110">
        <v>45084</v>
      </c>
      <c r="D110" s="16">
        <f>VLOOKUP(B110,Faktoren!$A$2:$Z$102,5)</f>
        <v>996.78200000000004</v>
      </c>
      <c r="E110">
        <f>VLOOKUP(B110,Faktoren!$A$2:$Z$102,11)</f>
        <v>78.087631448461593</v>
      </c>
      <c r="F110">
        <f>VLOOKUP(B110,Faktoren!$A$2:$Z$102,13)</f>
        <v>1.4043076651356445</v>
      </c>
      <c r="G110" s="17">
        <f t="shared" si="1"/>
        <v>32104.075993664293</v>
      </c>
    </row>
    <row r="111" spans="1:7">
      <c r="A111" s="20">
        <v>41420.832789351851</v>
      </c>
      <c r="B111" s="15">
        <v>26.3125</v>
      </c>
      <c r="C111">
        <v>45088</v>
      </c>
      <c r="D111" s="16">
        <f>VLOOKUP(B111,Faktoren!$A$2:$Z$102,5)</f>
        <v>996.78200000000004</v>
      </c>
      <c r="E111">
        <f>VLOOKUP(B111,Faktoren!$A$2:$Z$102,11)</f>
        <v>78.087631448461593</v>
      </c>
      <c r="F111">
        <f>VLOOKUP(B111,Faktoren!$A$2:$Z$102,13)</f>
        <v>1.4043076651356445</v>
      </c>
      <c r="G111" s="17">
        <f t="shared" si="1"/>
        <v>32106.924372334655</v>
      </c>
    </row>
    <row r="112" spans="1:7">
      <c r="A112" s="20">
        <v>41420.833483796298</v>
      </c>
      <c r="B112" s="15">
        <v>26.25</v>
      </c>
      <c r="C112">
        <v>45099</v>
      </c>
      <c r="D112" s="16">
        <f>VLOOKUP(B112,Faktoren!$A$2:$Z$102,5)</f>
        <v>996.78200000000004</v>
      </c>
      <c r="E112">
        <f>VLOOKUP(B112,Faktoren!$A$2:$Z$102,11)</f>
        <v>78.087631448461593</v>
      </c>
      <c r="F112">
        <f>VLOOKUP(B112,Faktoren!$A$2:$Z$102,13)</f>
        <v>1.4043076651356445</v>
      </c>
      <c r="G112" s="17">
        <f t="shared" si="1"/>
        <v>32114.757413678155</v>
      </c>
    </row>
    <row r="113" spans="1:7">
      <c r="A113" s="20">
        <v>41420.834178240744</v>
      </c>
      <c r="B113" s="15">
        <v>26.25</v>
      </c>
      <c r="C113">
        <v>45103</v>
      </c>
      <c r="D113" s="16">
        <f>VLOOKUP(B113,Faktoren!$A$2:$Z$102,5)</f>
        <v>996.78200000000004</v>
      </c>
      <c r="E113">
        <f>VLOOKUP(B113,Faktoren!$A$2:$Z$102,11)</f>
        <v>78.087631448461593</v>
      </c>
      <c r="F113">
        <f>VLOOKUP(B113,Faktoren!$A$2:$Z$102,13)</f>
        <v>1.4043076651356445</v>
      </c>
      <c r="G113" s="17">
        <f t="shared" si="1"/>
        <v>32117.605792348517</v>
      </c>
    </row>
    <row r="114" spans="1:7">
      <c r="A114" s="20">
        <v>41420.834907407407</v>
      </c>
      <c r="B114" s="15">
        <v>26.1875</v>
      </c>
      <c r="C114">
        <v>45109</v>
      </c>
      <c r="D114" s="16">
        <f>VLOOKUP(B114,Faktoren!$A$2:$Z$102,5)</f>
        <v>996.78200000000004</v>
      </c>
      <c r="E114">
        <f>VLOOKUP(B114,Faktoren!$A$2:$Z$102,11)</f>
        <v>78.087631448461593</v>
      </c>
      <c r="F114">
        <f>VLOOKUP(B114,Faktoren!$A$2:$Z$102,13)</f>
        <v>1.4043076651356445</v>
      </c>
      <c r="G114" s="17">
        <f t="shared" si="1"/>
        <v>32121.878360354061</v>
      </c>
    </row>
    <row r="115" spans="1:7">
      <c r="A115" s="20">
        <v>41420.835601851853</v>
      </c>
      <c r="B115" s="15">
        <v>26.1875</v>
      </c>
      <c r="C115">
        <v>45119</v>
      </c>
      <c r="D115" s="16">
        <f>VLOOKUP(B115,Faktoren!$A$2:$Z$102,5)</f>
        <v>996.78200000000004</v>
      </c>
      <c r="E115">
        <f>VLOOKUP(B115,Faktoren!$A$2:$Z$102,11)</f>
        <v>78.087631448461593</v>
      </c>
      <c r="F115">
        <f>VLOOKUP(B115,Faktoren!$A$2:$Z$102,13)</f>
        <v>1.4043076651356445</v>
      </c>
      <c r="G115" s="17">
        <f t="shared" si="1"/>
        <v>32128.999307029972</v>
      </c>
    </row>
    <row r="116" spans="1:7">
      <c r="A116" s="20">
        <v>41420.836296296293</v>
      </c>
      <c r="B116" s="15">
        <v>26.125</v>
      </c>
      <c r="C116">
        <v>45119</v>
      </c>
      <c r="D116" s="16">
        <f>VLOOKUP(B116,Faktoren!$A$2:$Z$102,5)</f>
        <v>996.78200000000004</v>
      </c>
      <c r="E116">
        <f>VLOOKUP(B116,Faktoren!$A$2:$Z$102,11)</f>
        <v>78.087631448461593</v>
      </c>
      <c r="F116">
        <f>VLOOKUP(B116,Faktoren!$A$2:$Z$102,13)</f>
        <v>1.4043076651356445</v>
      </c>
      <c r="G116" s="17">
        <f t="shared" si="1"/>
        <v>32128.999307029972</v>
      </c>
    </row>
    <row r="117" spans="1:7">
      <c r="A117" s="20">
        <v>41420.83699074074</v>
      </c>
      <c r="B117" s="15">
        <v>26.0625</v>
      </c>
      <c r="C117">
        <v>45129</v>
      </c>
      <c r="D117" s="16">
        <f>VLOOKUP(B117,Faktoren!$A$2:$Z$102,5)</f>
        <v>996.78200000000004</v>
      </c>
      <c r="E117">
        <f>VLOOKUP(B117,Faktoren!$A$2:$Z$102,11)</f>
        <v>78.087631448461593</v>
      </c>
      <c r="F117">
        <f>VLOOKUP(B117,Faktoren!$A$2:$Z$102,13)</f>
        <v>1.4043076651356445</v>
      </c>
      <c r="G117" s="17">
        <f t="shared" si="1"/>
        <v>32136.120253705878</v>
      </c>
    </row>
    <row r="118" spans="1:7">
      <c r="A118" s="20">
        <v>41420.837685185186</v>
      </c>
      <c r="B118" s="15">
        <v>26.0625</v>
      </c>
      <c r="C118">
        <v>45139</v>
      </c>
      <c r="D118" s="16">
        <f>VLOOKUP(B118,Faktoren!$A$2:$Z$102,5)</f>
        <v>996.78200000000004</v>
      </c>
      <c r="E118">
        <f>VLOOKUP(B118,Faktoren!$A$2:$Z$102,11)</f>
        <v>78.087631448461593</v>
      </c>
      <c r="F118">
        <f>VLOOKUP(B118,Faktoren!$A$2:$Z$102,13)</f>
        <v>1.4043076651356445</v>
      </c>
      <c r="G118" s="17">
        <f t="shared" si="1"/>
        <v>32143.241200381788</v>
      </c>
    </row>
    <row r="119" spans="1:7">
      <c r="A119" s="20">
        <v>41420.838379629633</v>
      </c>
      <c r="B119" s="15">
        <v>26</v>
      </c>
      <c r="C119">
        <v>45140</v>
      </c>
      <c r="D119" s="16">
        <f>VLOOKUP(B119,Faktoren!$A$2:$Z$102,5)</f>
        <v>996.78200000000004</v>
      </c>
      <c r="E119">
        <f>VLOOKUP(B119,Faktoren!$A$2:$Z$102,11)</f>
        <v>78.087631448461593</v>
      </c>
      <c r="F119">
        <f>VLOOKUP(B119,Faktoren!$A$2:$Z$102,13)</f>
        <v>1.4043076651356445</v>
      </c>
      <c r="G119" s="17">
        <f t="shared" si="1"/>
        <v>32143.953295049378</v>
      </c>
    </row>
    <row r="120" spans="1:7">
      <c r="A120" s="20">
        <v>41420.839074074072</v>
      </c>
      <c r="B120" s="15">
        <v>26</v>
      </c>
      <c r="C120">
        <v>45142</v>
      </c>
      <c r="D120" s="16">
        <f>VLOOKUP(B120,Faktoren!$A$2:$Z$102,5)</f>
        <v>996.78200000000004</v>
      </c>
      <c r="E120">
        <f>VLOOKUP(B120,Faktoren!$A$2:$Z$102,11)</f>
        <v>78.087631448461593</v>
      </c>
      <c r="F120">
        <f>VLOOKUP(B120,Faktoren!$A$2:$Z$102,13)</f>
        <v>1.4043076651356445</v>
      </c>
      <c r="G120" s="17">
        <f t="shared" si="1"/>
        <v>32145.37748438456</v>
      </c>
    </row>
    <row r="121" spans="1:7">
      <c r="A121" s="20">
        <v>41420.839768518519</v>
      </c>
      <c r="B121" s="15">
        <v>25.9375</v>
      </c>
      <c r="C121">
        <v>45149</v>
      </c>
      <c r="D121" s="16">
        <f>VLOOKUP(B121,Faktoren!$A$2:$Z$102,5)</f>
        <v>997.04300000000001</v>
      </c>
      <c r="E121">
        <f>VLOOKUP(B121,Faktoren!$A$2:$Z$102,11)</f>
        <v>78.446308437562564</v>
      </c>
      <c r="F121">
        <f>VLOOKUP(B121,Faktoren!$A$2:$Z$102,13)</f>
        <v>1.4111274154308242</v>
      </c>
      <c r="G121" s="17">
        <f t="shared" si="1"/>
        <v>31994.984652903073</v>
      </c>
    </row>
    <row r="122" spans="1:7">
      <c r="A122" s="20">
        <v>41420.840462962966</v>
      </c>
      <c r="B122" s="15">
        <v>25.875</v>
      </c>
      <c r="C122">
        <v>45152</v>
      </c>
      <c r="D122" s="16">
        <f>VLOOKUP(B122,Faktoren!$A$2:$Z$102,5)</f>
        <v>997.04300000000001</v>
      </c>
      <c r="E122">
        <f>VLOOKUP(B122,Faktoren!$A$2:$Z$102,11)</f>
        <v>78.446308437562564</v>
      </c>
      <c r="F122">
        <f>VLOOKUP(B122,Faktoren!$A$2:$Z$102,13)</f>
        <v>1.4111274154308242</v>
      </c>
      <c r="G122" s="17">
        <f t="shared" si="1"/>
        <v>31997.11061259119</v>
      </c>
    </row>
    <row r="123" spans="1:7">
      <c r="A123" s="20">
        <v>41420.841157407405</v>
      </c>
      <c r="B123" s="15">
        <v>25.875</v>
      </c>
      <c r="C123">
        <v>45164</v>
      </c>
      <c r="D123" s="16">
        <f>VLOOKUP(B123,Faktoren!$A$2:$Z$102,5)</f>
        <v>997.04300000000001</v>
      </c>
      <c r="E123">
        <f>VLOOKUP(B123,Faktoren!$A$2:$Z$102,11)</f>
        <v>78.446308437562564</v>
      </c>
      <c r="F123">
        <f>VLOOKUP(B123,Faktoren!$A$2:$Z$102,13)</f>
        <v>1.4111274154308242</v>
      </c>
      <c r="G123" s="17">
        <f t="shared" si="1"/>
        <v>32005.614451343648</v>
      </c>
    </row>
    <row r="124" spans="1:7">
      <c r="A124" s="20">
        <v>41420.841840277775</v>
      </c>
      <c r="B124" s="15">
        <v>25.8125</v>
      </c>
      <c r="C124">
        <v>45169</v>
      </c>
      <c r="D124" s="16">
        <f>VLOOKUP(B124,Faktoren!$A$2:$Z$102,5)</f>
        <v>997.04300000000001</v>
      </c>
      <c r="E124">
        <f>VLOOKUP(B124,Faktoren!$A$2:$Z$102,11)</f>
        <v>78.446308437562564</v>
      </c>
      <c r="F124">
        <f>VLOOKUP(B124,Faktoren!$A$2:$Z$102,13)</f>
        <v>1.4111274154308242</v>
      </c>
      <c r="G124" s="17">
        <f t="shared" si="1"/>
        <v>32009.157717490507</v>
      </c>
    </row>
    <row r="125" spans="1:7">
      <c r="A125" s="20">
        <v>41420.842534722222</v>
      </c>
      <c r="B125" s="15">
        <v>25.8125</v>
      </c>
      <c r="C125">
        <v>45177</v>
      </c>
      <c r="D125" s="16">
        <f>VLOOKUP(B125,Faktoren!$A$2:$Z$102,5)</f>
        <v>997.04300000000001</v>
      </c>
      <c r="E125">
        <f>VLOOKUP(B125,Faktoren!$A$2:$Z$102,11)</f>
        <v>78.446308437562564</v>
      </c>
      <c r="F125">
        <f>VLOOKUP(B125,Faktoren!$A$2:$Z$102,13)</f>
        <v>1.4111274154308242</v>
      </c>
      <c r="G125" s="17">
        <f t="shared" si="1"/>
        <v>32014.826943325483</v>
      </c>
    </row>
    <row r="126" spans="1:7">
      <c r="A126" s="20">
        <v>41420.843229166669</v>
      </c>
      <c r="B126" s="15">
        <v>25.75</v>
      </c>
      <c r="C126">
        <v>45181</v>
      </c>
      <c r="D126" s="16">
        <f>VLOOKUP(B126,Faktoren!$A$2:$Z$102,5)</f>
        <v>997.04300000000001</v>
      </c>
      <c r="E126">
        <f>VLOOKUP(B126,Faktoren!$A$2:$Z$102,11)</f>
        <v>78.446308437562564</v>
      </c>
      <c r="F126">
        <f>VLOOKUP(B126,Faktoren!$A$2:$Z$102,13)</f>
        <v>1.4111274154308242</v>
      </c>
      <c r="G126" s="17">
        <f t="shared" si="1"/>
        <v>32017.661556242969</v>
      </c>
    </row>
    <row r="127" spans="1:7">
      <c r="A127" s="20">
        <v>41420.843923611108</v>
      </c>
      <c r="B127" s="15">
        <v>25.75</v>
      </c>
      <c r="C127">
        <v>45193</v>
      </c>
      <c r="D127" s="16">
        <f>VLOOKUP(B127,Faktoren!$A$2:$Z$102,5)</f>
        <v>997.04300000000001</v>
      </c>
      <c r="E127">
        <f>VLOOKUP(B127,Faktoren!$A$2:$Z$102,11)</f>
        <v>78.446308437562564</v>
      </c>
      <c r="F127">
        <f>VLOOKUP(B127,Faktoren!$A$2:$Z$102,13)</f>
        <v>1.4111274154308242</v>
      </c>
      <c r="G127" s="17">
        <f t="shared" si="1"/>
        <v>32026.165394995427</v>
      </c>
    </row>
    <row r="128" spans="1:7">
      <c r="A128" s="20">
        <v>41420.844618055555</v>
      </c>
      <c r="B128" s="15">
        <v>25.6875</v>
      </c>
      <c r="C128">
        <v>45197</v>
      </c>
      <c r="D128" s="16">
        <f>VLOOKUP(B128,Faktoren!$A$2:$Z$102,5)</f>
        <v>997.04300000000001</v>
      </c>
      <c r="E128">
        <f>VLOOKUP(B128,Faktoren!$A$2:$Z$102,11)</f>
        <v>78.446308437562564</v>
      </c>
      <c r="F128">
        <f>VLOOKUP(B128,Faktoren!$A$2:$Z$102,13)</f>
        <v>1.4111274154308242</v>
      </c>
      <c r="G128" s="17">
        <f t="shared" si="1"/>
        <v>32029.000007912917</v>
      </c>
    </row>
    <row r="129" spans="1:7">
      <c r="A129" s="20">
        <v>41420.845312500001</v>
      </c>
      <c r="B129" s="15">
        <v>25.6875</v>
      </c>
      <c r="C129">
        <v>45199</v>
      </c>
      <c r="D129" s="16">
        <f>VLOOKUP(B129,Faktoren!$A$2:$Z$102,5)</f>
        <v>997.04300000000001</v>
      </c>
      <c r="E129">
        <f>VLOOKUP(B129,Faktoren!$A$2:$Z$102,11)</f>
        <v>78.446308437562564</v>
      </c>
      <c r="F129">
        <f>VLOOKUP(B129,Faktoren!$A$2:$Z$102,13)</f>
        <v>1.4111274154308242</v>
      </c>
      <c r="G129" s="17">
        <f t="shared" si="1"/>
        <v>32030.417314371658</v>
      </c>
    </row>
    <row r="130" spans="1:7">
      <c r="A130" s="20">
        <v>41420.846006944441</v>
      </c>
      <c r="B130" s="15">
        <v>25.625</v>
      </c>
      <c r="C130">
        <v>45210</v>
      </c>
      <c r="D130" s="16">
        <f>VLOOKUP(B130,Faktoren!$A$2:$Z$102,5)</f>
        <v>997.04300000000001</v>
      </c>
      <c r="E130">
        <f>VLOOKUP(B130,Faktoren!$A$2:$Z$102,11)</f>
        <v>78.446308437562564</v>
      </c>
      <c r="F130">
        <f>VLOOKUP(B130,Faktoren!$A$2:$Z$102,13)</f>
        <v>1.4111274154308242</v>
      </c>
      <c r="G130" s="17">
        <f t="shared" si="1"/>
        <v>32038.212499894747</v>
      </c>
    </row>
    <row r="131" spans="1:7">
      <c r="A131" s="20">
        <v>41420.846701388888</v>
      </c>
      <c r="B131" s="15">
        <v>25.625</v>
      </c>
      <c r="C131">
        <v>45218</v>
      </c>
      <c r="D131" s="16">
        <f>VLOOKUP(B131,Faktoren!$A$2:$Z$102,5)</f>
        <v>997.04300000000001</v>
      </c>
      <c r="E131">
        <f>VLOOKUP(B131,Faktoren!$A$2:$Z$102,11)</f>
        <v>78.446308437562564</v>
      </c>
      <c r="F131">
        <f>VLOOKUP(B131,Faktoren!$A$2:$Z$102,13)</f>
        <v>1.4111274154308242</v>
      </c>
      <c r="G131" s="17">
        <f t="shared" ref="G131:G194" si="2">C131/F131</f>
        <v>32043.88172572972</v>
      </c>
    </row>
    <row r="132" spans="1:7">
      <c r="A132" s="20">
        <v>41420.847395833334</v>
      </c>
      <c r="B132" s="15">
        <v>25.5625</v>
      </c>
      <c r="C132">
        <v>45219</v>
      </c>
      <c r="D132" s="16">
        <f>VLOOKUP(B132,Faktoren!$A$2:$Z$102,5)</f>
        <v>997.04300000000001</v>
      </c>
      <c r="E132">
        <f>VLOOKUP(B132,Faktoren!$A$2:$Z$102,11)</f>
        <v>78.446308437562564</v>
      </c>
      <c r="F132">
        <f>VLOOKUP(B132,Faktoren!$A$2:$Z$102,13)</f>
        <v>1.4111274154308242</v>
      </c>
      <c r="G132" s="17">
        <f t="shared" si="2"/>
        <v>32044.590378959092</v>
      </c>
    </row>
    <row r="133" spans="1:7">
      <c r="A133" s="20">
        <v>41420.848090277781</v>
      </c>
      <c r="B133" s="15">
        <v>25.5625</v>
      </c>
      <c r="C133">
        <v>45227</v>
      </c>
      <c r="D133" s="16">
        <f>VLOOKUP(B133,Faktoren!$A$2:$Z$102,5)</f>
        <v>997.04300000000001</v>
      </c>
      <c r="E133">
        <f>VLOOKUP(B133,Faktoren!$A$2:$Z$102,11)</f>
        <v>78.446308437562564</v>
      </c>
      <c r="F133">
        <f>VLOOKUP(B133,Faktoren!$A$2:$Z$102,13)</f>
        <v>1.4111274154308242</v>
      </c>
      <c r="G133" s="17">
        <f t="shared" si="2"/>
        <v>32050.259604794068</v>
      </c>
    </row>
    <row r="134" spans="1:7">
      <c r="A134" s="20">
        <v>41420.84878472222</v>
      </c>
      <c r="B134" s="15">
        <v>25.5</v>
      </c>
      <c r="C134">
        <v>45229</v>
      </c>
      <c r="D134" s="16">
        <f>VLOOKUP(B134,Faktoren!$A$2:$Z$102,5)</f>
        <v>997.04300000000001</v>
      </c>
      <c r="E134">
        <f>VLOOKUP(B134,Faktoren!$A$2:$Z$102,11)</f>
        <v>78.446308437562564</v>
      </c>
      <c r="F134">
        <f>VLOOKUP(B134,Faktoren!$A$2:$Z$102,13)</f>
        <v>1.4111274154308242</v>
      </c>
      <c r="G134" s="17">
        <f t="shared" si="2"/>
        <v>32051.676911252809</v>
      </c>
    </row>
    <row r="135" spans="1:7">
      <c r="A135" s="20">
        <v>41420.849479166667</v>
      </c>
      <c r="B135" s="15">
        <v>25.5</v>
      </c>
      <c r="C135">
        <v>45238</v>
      </c>
      <c r="D135" s="16">
        <f>VLOOKUP(B135,Faktoren!$A$2:$Z$102,5)</f>
        <v>997.04300000000001</v>
      </c>
      <c r="E135">
        <f>VLOOKUP(B135,Faktoren!$A$2:$Z$102,11)</f>
        <v>78.446308437562564</v>
      </c>
      <c r="F135">
        <f>VLOOKUP(B135,Faktoren!$A$2:$Z$102,13)</f>
        <v>1.4111274154308242</v>
      </c>
      <c r="G135" s="17">
        <f t="shared" si="2"/>
        <v>32058.054790317154</v>
      </c>
    </row>
    <row r="136" spans="1:7">
      <c r="A136" s="20">
        <v>41420.850173611114</v>
      </c>
      <c r="B136" s="15">
        <v>25.4375</v>
      </c>
      <c r="C136">
        <v>45246</v>
      </c>
      <c r="D136" s="16">
        <f>VLOOKUP(B136,Faktoren!$A$2:$Z$102,5)</f>
        <v>997.04300000000001</v>
      </c>
      <c r="E136">
        <f>VLOOKUP(B136,Faktoren!$A$2:$Z$102,11)</f>
        <v>78.446308437562564</v>
      </c>
      <c r="F136">
        <f>VLOOKUP(B136,Faktoren!$A$2:$Z$102,13)</f>
        <v>1.4111274154308242</v>
      </c>
      <c r="G136" s="17">
        <f t="shared" si="2"/>
        <v>32063.724016152129</v>
      </c>
    </row>
    <row r="137" spans="1:7">
      <c r="A137" s="20">
        <v>41420.850868055553</v>
      </c>
      <c r="B137" s="15">
        <v>25.375</v>
      </c>
      <c r="C137">
        <v>45249</v>
      </c>
      <c r="D137" s="16">
        <f>VLOOKUP(B137,Faktoren!$A$2:$Z$102,5)</f>
        <v>997.04300000000001</v>
      </c>
      <c r="E137">
        <f>VLOOKUP(B137,Faktoren!$A$2:$Z$102,11)</f>
        <v>78.446308437562564</v>
      </c>
      <c r="F137">
        <f>VLOOKUP(B137,Faktoren!$A$2:$Z$102,13)</f>
        <v>1.4111274154308242</v>
      </c>
      <c r="G137" s="17">
        <f t="shared" si="2"/>
        <v>32065.849975840243</v>
      </c>
    </row>
    <row r="138" spans="1:7">
      <c r="A138" s="20">
        <v>41420.8515625</v>
      </c>
      <c r="B138" s="15">
        <v>25.375</v>
      </c>
      <c r="C138">
        <v>45257</v>
      </c>
      <c r="D138" s="16">
        <f>VLOOKUP(B138,Faktoren!$A$2:$Z$102,5)</f>
        <v>997.04300000000001</v>
      </c>
      <c r="E138">
        <f>VLOOKUP(B138,Faktoren!$A$2:$Z$102,11)</f>
        <v>78.446308437562564</v>
      </c>
      <c r="F138">
        <f>VLOOKUP(B138,Faktoren!$A$2:$Z$102,13)</f>
        <v>1.4111274154308242</v>
      </c>
      <c r="G138" s="17">
        <f t="shared" si="2"/>
        <v>32071.519201675219</v>
      </c>
    </row>
    <row r="139" spans="1:7">
      <c r="A139" s="20">
        <v>41420.852256944447</v>
      </c>
      <c r="B139" s="15">
        <v>25.375</v>
      </c>
      <c r="C139">
        <v>45258</v>
      </c>
      <c r="D139" s="16">
        <f>VLOOKUP(B139,Faktoren!$A$2:$Z$102,5)</f>
        <v>997.04300000000001</v>
      </c>
      <c r="E139">
        <f>VLOOKUP(B139,Faktoren!$A$2:$Z$102,11)</f>
        <v>78.446308437562564</v>
      </c>
      <c r="F139">
        <f>VLOOKUP(B139,Faktoren!$A$2:$Z$102,13)</f>
        <v>1.4111274154308242</v>
      </c>
      <c r="G139" s="17">
        <f t="shared" si="2"/>
        <v>32072.227854904588</v>
      </c>
    </row>
    <row r="140" spans="1:7">
      <c r="A140" s="20">
        <v>41420.852951388886</v>
      </c>
      <c r="B140" s="15">
        <v>25.3125</v>
      </c>
      <c r="C140">
        <v>45266</v>
      </c>
      <c r="D140" s="16">
        <f>VLOOKUP(B140,Faktoren!$A$2:$Z$102,5)</f>
        <v>997.04300000000001</v>
      </c>
      <c r="E140">
        <f>VLOOKUP(B140,Faktoren!$A$2:$Z$102,11)</f>
        <v>78.446308437562564</v>
      </c>
      <c r="F140">
        <f>VLOOKUP(B140,Faktoren!$A$2:$Z$102,13)</f>
        <v>1.4111274154308242</v>
      </c>
      <c r="G140" s="17">
        <f t="shared" si="2"/>
        <v>32077.897080739564</v>
      </c>
    </row>
    <row r="141" spans="1:7">
      <c r="A141" s="20">
        <v>41420.853645833333</v>
      </c>
      <c r="B141" s="15">
        <v>25.3125</v>
      </c>
      <c r="C141">
        <v>45270</v>
      </c>
      <c r="D141" s="16">
        <f>VLOOKUP(B141,Faktoren!$A$2:$Z$102,5)</f>
        <v>997.04300000000001</v>
      </c>
      <c r="E141">
        <f>VLOOKUP(B141,Faktoren!$A$2:$Z$102,11)</f>
        <v>78.446308437562564</v>
      </c>
      <c r="F141">
        <f>VLOOKUP(B141,Faktoren!$A$2:$Z$102,13)</f>
        <v>1.4111274154308242</v>
      </c>
      <c r="G141" s="17">
        <f t="shared" si="2"/>
        <v>32080.73169365705</v>
      </c>
    </row>
    <row r="142" spans="1:7">
      <c r="A142" s="20">
        <v>41420.85434027778</v>
      </c>
      <c r="B142" s="15">
        <v>25.25</v>
      </c>
      <c r="C142">
        <v>45276</v>
      </c>
      <c r="D142" s="16">
        <f>VLOOKUP(B142,Faktoren!$A$2:$Z$102,5)</f>
        <v>997.04300000000001</v>
      </c>
      <c r="E142">
        <f>VLOOKUP(B142,Faktoren!$A$2:$Z$102,11)</f>
        <v>78.446308437562564</v>
      </c>
      <c r="F142">
        <f>VLOOKUP(B142,Faktoren!$A$2:$Z$102,13)</f>
        <v>1.4111274154308242</v>
      </c>
      <c r="G142" s="17">
        <f t="shared" si="2"/>
        <v>32084.983613033281</v>
      </c>
    </row>
    <row r="143" spans="1:7">
      <c r="A143" s="20">
        <v>41420.855034722219</v>
      </c>
      <c r="B143" s="15">
        <v>25.1875</v>
      </c>
      <c r="C143">
        <v>45282</v>
      </c>
      <c r="D143" s="16">
        <f>VLOOKUP(B143,Faktoren!$A$2:$Z$102,5)</f>
        <v>997.04300000000001</v>
      </c>
      <c r="E143">
        <f>VLOOKUP(B143,Faktoren!$A$2:$Z$102,11)</f>
        <v>78.446308437562564</v>
      </c>
      <c r="F143">
        <f>VLOOKUP(B143,Faktoren!$A$2:$Z$102,13)</f>
        <v>1.4111274154308242</v>
      </c>
      <c r="G143" s="17">
        <f t="shared" si="2"/>
        <v>32089.235532409512</v>
      </c>
    </row>
    <row r="144" spans="1:7">
      <c r="A144" s="20">
        <v>41420.855729166666</v>
      </c>
      <c r="B144" s="15">
        <v>25.1875</v>
      </c>
      <c r="C144">
        <v>45290</v>
      </c>
      <c r="D144" s="16">
        <f>VLOOKUP(B144,Faktoren!$A$2:$Z$102,5)</f>
        <v>997.04300000000001</v>
      </c>
      <c r="E144">
        <f>VLOOKUP(B144,Faktoren!$A$2:$Z$102,11)</f>
        <v>78.446308437562564</v>
      </c>
      <c r="F144">
        <f>VLOOKUP(B144,Faktoren!$A$2:$Z$102,13)</f>
        <v>1.4111274154308242</v>
      </c>
      <c r="G144" s="17">
        <f t="shared" si="2"/>
        <v>32094.904758244484</v>
      </c>
    </row>
    <row r="145" spans="1:7">
      <c r="A145" s="20">
        <v>41420.856423611112</v>
      </c>
      <c r="B145" s="15">
        <v>25.1875</v>
      </c>
      <c r="C145">
        <v>45292</v>
      </c>
      <c r="D145" s="16">
        <f>VLOOKUP(B145,Faktoren!$A$2:$Z$102,5)</f>
        <v>997.04300000000001</v>
      </c>
      <c r="E145">
        <f>VLOOKUP(B145,Faktoren!$A$2:$Z$102,11)</f>
        <v>78.446308437562564</v>
      </c>
      <c r="F145">
        <f>VLOOKUP(B145,Faktoren!$A$2:$Z$102,13)</f>
        <v>1.4111274154308242</v>
      </c>
      <c r="G145" s="17">
        <f t="shared" si="2"/>
        <v>32096.322064703229</v>
      </c>
    </row>
    <row r="146" spans="1:7">
      <c r="A146" s="20">
        <v>41420.857118055559</v>
      </c>
      <c r="B146" s="15">
        <v>25.125</v>
      </c>
      <c r="C146">
        <v>45292</v>
      </c>
      <c r="D146" s="16">
        <f>VLOOKUP(B146,Faktoren!$A$2:$Z$102,5)</f>
        <v>997.04300000000001</v>
      </c>
      <c r="E146">
        <f>VLOOKUP(B146,Faktoren!$A$2:$Z$102,11)</f>
        <v>78.446308437562564</v>
      </c>
      <c r="F146">
        <f>VLOOKUP(B146,Faktoren!$A$2:$Z$102,13)</f>
        <v>1.4111274154308242</v>
      </c>
      <c r="G146" s="17">
        <f t="shared" si="2"/>
        <v>32096.322064703229</v>
      </c>
    </row>
    <row r="147" spans="1:7">
      <c r="A147" s="20">
        <v>41420.857812499999</v>
      </c>
      <c r="B147" s="15">
        <v>25.0625</v>
      </c>
      <c r="C147">
        <v>45298</v>
      </c>
      <c r="D147" s="16">
        <f>VLOOKUP(B147,Faktoren!$A$2:$Z$102,5)</f>
        <v>997.04300000000001</v>
      </c>
      <c r="E147">
        <f>VLOOKUP(B147,Faktoren!$A$2:$Z$102,11)</f>
        <v>78.446308437562564</v>
      </c>
      <c r="F147">
        <f>VLOOKUP(B147,Faktoren!$A$2:$Z$102,13)</f>
        <v>1.4111274154308242</v>
      </c>
      <c r="G147" s="17">
        <f t="shared" si="2"/>
        <v>32100.573984079456</v>
      </c>
    </row>
    <row r="148" spans="1:7">
      <c r="A148" s="20">
        <v>41420.858506944445</v>
      </c>
      <c r="B148" s="15">
        <v>25.0625</v>
      </c>
      <c r="C148">
        <v>45299</v>
      </c>
      <c r="D148" s="16">
        <f>VLOOKUP(B148,Faktoren!$A$2:$Z$102,5)</f>
        <v>997.04300000000001</v>
      </c>
      <c r="E148">
        <f>VLOOKUP(B148,Faktoren!$A$2:$Z$102,11)</f>
        <v>78.446308437562564</v>
      </c>
      <c r="F148">
        <f>VLOOKUP(B148,Faktoren!$A$2:$Z$102,13)</f>
        <v>1.4111274154308242</v>
      </c>
      <c r="G148" s="17">
        <f t="shared" si="2"/>
        <v>32101.282637308828</v>
      </c>
    </row>
    <row r="149" spans="1:7">
      <c r="A149" s="20">
        <v>41420.859201388892</v>
      </c>
      <c r="B149" s="15">
        <v>25.0625</v>
      </c>
      <c r="C149">
        <v>45306</v>
      </c>
      <c r="D149" s="16">
        <f>VLOOKUP(B149,Faktoren!$A$2:$Z$102,5)</f>
        <v>997.04300000000001</v>
      </c>
      <c r="E149">
        <f>VLOOKUP(B149,Faktoren!$A$2:$Z$102,11)</f>
        <v>78.446308437562564</v>
      </c>
      <c r="F149">
        <f>VLOOKUP(B149,Faktoren!$A$2:$Z$102,13)</f>
        <v>1.4111274154308242</v>
      </c>
      <c r="G149" s="17">
        <f t="shared" si="2"/>
        <v>32106.243209914432</v>
      </c>
    </row>
    <row r="150" spans="1:7">
      <c r="A150" s="20">
        <v>41420.859895833331</v>
      </c>
      <c r="B150" s="15">
        <v>25</v>
      </c>
      <c r="C150">
        <v>45311</v>
      </c>
      <c r="D150" s="16">
        <f>VLOOKUP(B150,Faktoren!$A$2:$Z$102,5)</f>
        <v>997.04300000000001</v>
      </c>
      <c r="E150">
        <f>VLOOKUP(B150,Faktoren!$A$2:$Z$102,11)</f>
        <v>78.446308437562564</v>
      </c>
      <c r="F150">
        <f>VLOOKUP(B150,Faktoren!$A$2:$Z$102,13)</f>
        <v>1.4111274154308242</v>
      </c>
      <c r="G150" s="17">
        <f t="shared" si="2"/>
        <v>32109.78647606129</v>
      </c>
    </row>
    <row r="151" spans="1:7">
      <c r="A151" s="20">
        <v>41420.860590277778</v>
      </c>
      <c r="B151" s="15">
        <v>24.9375</v>
      </c>
      <c r="C151">
        <v>45320</v>
      </c>
      <c r="D151" s="16">
        <f>VLOOKUP(B151,Faktoren!$A$2:$Z$102,5)</f>
        <v>997.29499999999996</v>
      </c>
      <c r="E151">
        <f>VLOOKUP(B151,Faktoren!$A$2:$Z$102,11)</f>
        <v>78.806397831865567</v>
      </c>
      <c r="F151">
        <f>VLOOKUP(B151,Faktoren!$A$2:$Z$102,13)</f>
        <v>1.4179631610282946</v>
      </c>
      <c r="G151" s="17">
        <f t="shared" si="2"/>
        <v>31961.338097905398</v>
      </c>
    </row>
    <row r="152" spans="1:7">
      <c r="A152" s="20">
        <v>41420.861273148148</v>
      </c>
      <c r="B152" s="15">
        <v>24.9375</v>
      </c>
      <c r="C152">
        <v>45325</v>
      </c>
      <c r="D152" s="16">
        <f>VLOOKUP(B152,Faktoren!$A$2:$Z$102,5)</f>
        <v>997.29499999999996</v>
      </c>
      <c r="E152">
        <f>VLOOKUP(B152,Faktoren!$A$2:$Z$102,11)</f>
        <v>78.806397831865567</v>
      </c>
      <c r="F152">
        <f>VLOOKUP(B152,Faktoren!$A$2:$Z$102,13)</f>
        <v>1.4179631610282946</v>
      </c>
      <c r="G152" s="17">
        <f t="shared" si="2"/>
        <v>31964.864282602874</v>
      </c>
    </row>
    <row r="153" spans="1:7">
      <c r="A153" s="20">
        <v>41420.862060185187</v>
      </c>
      <c r="B153" s="15">
        <v>24.875</v>
      </c>
      <c r="C153">
        <v>45327</v>
      </c>
      <c r="D153" s="16">
        <f>VLOOKUP(B153,Faktoren!$A$2:$Z$102,5)</f>
        <v>997.29499999999996</v>
      </c>
      <c r="E153">
        <f>VLOOKUP(B153,Faktoren!$A$2:$Z$102,11)</f>
        <v>78.806397831865567</v>
      </c>
      <c r="F153">
        <f>VLOOKUP(B153,Faktoren!$A$2:$Z$102,13)</f>
        <v>1.4179631610282946</v>
      </c>
      <c r="G153" s="17">
        <f t="shared" si="2"/>
        <v>31966.274756481864</v>
      </c>
    </row>
    <row r="154" spans="1:7">
      <c r="A154" s="20">
        <v>41420.862743055557</v>
      </c>
      <c r="B154" s="15">
        <v>24.875</v>
      </c>
      <c r="C154">
        <v>45335</v>
      </c>
      <c r="D154" s="16">
        <f>VLOOKUP(B154,Faktoren!$A$2:$Z$102,5)</f>
        <v>997.29499999999996</v>
      </c>
      <c r="E154">
        <f>VLOOKUP(B154,Faktoren!$A$2:$Z$102,11)</f>
        <v>78.806397831865567</v>
      </c>
      <c r="F154">
        <f>VLOOKUP(B154,Faktoren!$A$2:$Z$102,13)</f>
        <v>1.4179631610282946</v>
      </c>
      <c r="G154" s="17">
        <f t="shared" si="2"/>
        <v>31971.916651997821</v>
      </c>
    </row>
    <row r="155" spans="1:7">
      <c r="A155" s="20">
        <v>41420.863437499997</v>
      </c>
      <c r="B155" s="15">
        <v>24.875</v>
      </c>
      <c r="C155">
        <v>45343</v>
      </c>
      <c r="D155" s="16">
        <f>VLOOKUP(B155,Faktoren!$A$2:$Z$102,5)</f>
        <v>997.29499999999996</v>
      </c>
      <c r="E155">
        <f>VLOOKUP(B155,Faktoren!$A$2:$Z$102,11)</f>
        <v>78.806397831865567</v>
      </c>
      <c r="F155">
        <f>VLOOKUP(B155,Faktoren!$A$2:$Z$102,13)</f>
        <v>1.4179631610282946</v>
      </c>
      <c r="G155" s="17">
        <f t="shared" si="2"/>
        <v>31977.558547513781</v>
      </c>
    </row>
    <row r="156" spans="1:7">
      <c r="A156" s="20">
        <v>41420.864131944443</v>
      </c>
      <c r="B156" s="15">
        <v>24.8125</v>
      </c>
      <c r="C156">
        <v>45345</v>
      </c>
      <c r="D156" s="16">
        <f>VLOOKUP(B156,Faktoren!$A$2:$Z$102,5)</f>
        <v>997.29499999999996</v>
      </c>
      <c r="E156">
        <f>VLOOKUP(B156,Faktoren!$A$2:$Z$102,11)</f>
        <v>78.806397831865567</v>
      </c>
      <c r="F156">
        <f>VLOOKUP(B156,Faktoren!$A$2:$Z$102,13)</f>
        <v>1.4179631610282946</v>
      </c>
      <c r="G156" s="17">
        <f t="shared" si="2"/>
        <v>31978.969021392772</v>
      </c>
    </row>
    <row r="157" spans="1:7">
      <c r="A157" s="20">
        <v>41420.86482638889</v>
      </c>
      <c r="B157" s="15">
        <v>24.8125</v>
      </c>
      <c r="C157">
        <v>45347</v>
      </c>
      <c r="D157" s="16">
        <f>VLOOKUP(B157,Faktoren!$A$2:$Z$102,5)</f>
        <v>997.29499999999996</v>
      </c>
      <c r="E157">
        <f>VLOOKUP(B157,Faktoren!$A$2:$Z$102,11)</f>
        <v>78.806397831865567</v>
      </c>
      <c r="F157">
        <f>VLOOKUP(B157,Faktoren!$A$2:$Z$102,13)</f>
        <v>1.4179631610282946</v>
      </c>
      <c r="G157" s="17">
        <f t="shared" si="2"/>
        <v>31980.379495271762</v>
      </c>
    </row>
    <row r="158" spans="1:7">
      <c r="A158" s="20">
        <v>41420.865520833337</v>
      </c>
      <c r="B158" s="15">
        <v>24.8125</v>
      </c>
      <c r="C158">
        <v>45348</v>
      </c>
      <c r="D158" s="16">
        <f>VLOOKUP(B158,Faktoren!$A$2:$Z$102,5)</f>
        <v>997.29499999999996</v>
      </c>
      <c r="E158">
        <f>VLOOKUP(B158,Faktoren!$A$2:$Z$102,11)</f>
        <v>78.806397831865567</v>
      </c>
      <c r="F158">
        <f>VLOOKUP(B158,Faktoren!$A$2:$Z$102,13)</f>
        <v>1.4179631610282946</v>
      </c>
      <c r="G158" s="17">
        <f t="shared" si="2"/>
        <v>31981.084732211253</v>
      </c>
    </row>
    <row r="159" spans="1:7">
      <c r="A159" s="20">
        <v>41420.866215277776</v>
      </c>
      <c r="B159" s="15">
        <v>24.75</v>
      </c>
      <c r="C159">
        <v>45360</v>
      </c>
      <c r="D159" s="16">
        <f>VLOOKUP(B159,Faktoren!$A$2:$Z$102,5)</f>
        <v>997.29499999999996</v>
      </c>
      <c r="E159">
        <f>VLOOKUP(B159,Faktoren!$A$2:$Z$102,11)</f>
        <v>78.806397831865567</v>
      </c>
      <c r="F159">
        <f>VLOOKUP(B159,Faktoren!$A$2:$Z$102,13)</f>
        <v>1.4179631610282946</v>
      </c>
      <c r="G159" s="17">
        <f t="shared" si="2"/>
        <v>31989.547575485194</v>
      </c>
    </row>
    <row r="160" spans="1:7">
      <c r="A160" s="20">
        <v>41420.866909722223</v>
      </c>
      <c r="B160" s="15">
        <v>24.6875</v>
      </c>
      <c r="C160">
        <v>45363</v>
      </c>
      <c r="D160" s="16">
        <f>VLOOKUP(B160,Faktoren!$A$2:$Z$102,5)</f>
        <v>997.29499999999996</v>
      </c>
      <c r="E160">
        <f>VLOOKUP(B160,Faktoren!$A$2:$Z$102,11)</f>
        <v>78.806397831865567</v>
      </c>
      <c r="F160">
        <f>VLOOKUP(B160,Faktoren!$A$2:$Z$102,13)</f>
        <v>1.4179631610282946</v>
      </c>
      <c r="G160" s="17">
        <f t="shared" si="2"/>
        <v>31991.663286303676</v>
      </c>
    </row>
    <row r="161" spans="1:7">
      <c r="A161" s="20">
        <v>41420.867604166669</v>
      </c>
      <c r="B161" s="15">
        <v>24.6875</v>
      </c>
      <c r="C161">
        <v>45368</v>
      </c>
      <c r="D161" s="16">
        <f>VLOOKUP(B161,Faktoren!$A$2:$Z$102,5)</f>
        <v>997.29499999999996</v>
      </c>
      <c r="E161">
        <f>VLOOKUP(B161,Faktoren!$A$2:$Z$102,11)</f>
        <v>78.806397831865567</v>
      </c>
      <c r="F161">
        <f>VLOOKUP(B161,Faktoren!$A$2:$Z$102,13)</f>
        <v>1.4179631610282946</v>
      </c>
      <c r="G161" s="17">
        <f t="shared" si="2"/>
        <v>31995.189471001151</v>
      </c>
    </row>
    <row r="162" spans="1:7">
      <c r="A162" s="20">
        <v>41420.868298611109</v>
      </c>
      <c r="B162" s="15">
        <v>24.6875</v>
      </c>
      <c r="C162">
        <v>45369</v>
      </c>
      <c r="D162" s="16">
        <f>VLOOKUP(B162,Faktoren!$A$2:$Z$102,5)</f>
        <v>997.29499999999996</v>
      </c>
      <c r="E162">
        <f>VLOOKUP(B162,Faktoren!$A$2:$Z$102,11)</f>
        <v>78.806397831865567</v>
      </c>
      <c r="F162">
        <f>VLOOKUP(B162,Faktoren!$A$2:$Z$102,13)</f>
        <v>1.4179631610282946</v>
      </c>
      <c r="G162" s="17">
        <f t="shared" si="2"/>
        <v>31995.894707940646</v>
      </c>
    </row>
    <row r="163" spans="1:7">
      <c r="A163" s="20">
        <v>41420.868993055556</v>
      </c>
      <c r="B163" s="15">
        <v>24.625</v>
      </c>
      <c r="C163">
        <v>45375</v>
      </c>
      <c r="D163" s="16">
        <f>VLOOKUP(B163,Faktoren!$A$2:$Z$102,5)</f>
        <v>997.29499999999996</v>
      </c>
      <c r="E163">
        <f>VLOOKUP(B163,Faktoren!$A$2:$Z$102,11)</f>
        <v>78.806397831865567</v>
      </c>
      <c r="F163">
        <f>VLOOKUP(B163,Faktoren!$A$2:$Z$102,13)</f>
        <v>1.4179631610282946</v>
      </c>
      <c r="G163" s="17">
        <f t="shared" si="2"/>
        <v>32000.126129577617</v>
      </c>
    </row>
    <row r="164" spans="1:7">
      <c r="A164" s="20">
        <v>41420.869687500002</v>
      </c>
      <c r="B164" s="15">
        <v>24.625</v>
      </c>
      <c r="C164">
        <v>45380</v>
      </c>
      <c r="D164" s="16">
        <f>VLOOKUP(B164,Faktoren!$A$2:$Z$102,5)</f>
        <v>997.29499999999996</v>
      </c>
      <c r="E164">
        <f>VLOOKUP(B164,Faktoren!$A$2:$Z$102,11)</f>
        <v>78.806397831865567</v>
      </c>
      <c r="F164">
        <f>VLOOKUP(B164,Faktoren!$A$2:$Z$102,13)</f>
        <v>1.4179631610282946</v>
      </c>
      <c r="G164" s="17">
        <f t="shared" si="2"/>
        <v>32003.652314275088</v>
      </c>
    </row>
    <row r="165" spans="1:7">
      <c r="A165" s="20">
        <v>41420.870381944442</v>
      </c>
      <c r="B165" s="15">
        <v>24.5625</v>
      </c>
      <c r="C165">
        <v>45379</v>
      </c>
      <c r="D165" s="16">
        <f>VLOOKUP(B165,Faktoren!$A$2:$Z$102,5)</f>
        <v>997.29499999999996</v>
      </c>
      <c r="E165">
        <f>VLOOKUP(B165,Faktoren!$A$2:$Z$102,11)</f>
        <v>78.806397831865567</v>
      </c>
      <c r="F165">
        <f>VLOOKUP(B165,Faktoren!$A$2:$Z$102,13)</f>
        <v>1.4179631610282946</v>
      </c>
      <c r="G165" s="17">
        <f t="shared" si="2"/>
        <v>32002.947077335593</v>
      </c>
    </row>
    <row r="166" spans="1:7">
      <c r="A166" s="20">
        <v>41420.871076388888</v>
      </c>
      <c r="B166" s="15">
        <v>24.5625</v>
      </c>
      <c r="C166">
        <v>45387</v>
      </c>
      <c r="D166" s="16">
        <f>VLOOKUP(B166,Faktoren!$A$2:$Z$102,5)</f>
        <v>997.29499999999996</v>
      </c>
      <c r="E166">
        <f>VLOOKUP(B166,Faktoren!$A$2:$Z$102,11)</f>
        <v>78.806397831865567</v>
      </c>
      <c r="F166">
        <f>VLOOKUP(B166,Faktoren!$A$2:$Z$102,13)</f>
        <v>1.4179631610282946</v>
      </c>
      <c r="G166" s="17">
        <f t="shared" si="2"/>
        <v>32008.588972851554</v>
      </c>
    </row>
    <row r="167" spans="1:7">
      <c r="A167" s="20">
        <v>41420.871770833335</v>
      </c>
      <c r="B167" s="15">
        <v>24.5625</v>
      </c>
      <c r="C167">
        <v>45390</v>
      </c>
      <c r="D167" s="16">
        <f>VLOOKUP(B167,Faktoren!$A$2:$Z$102,5)</f>
        <v>997.29499999999996</v>
      </c>
      <c r="E167">
        <f>VLOOKUP(B167,Faktoren!$A$2:$Z$102,11)</f>
        <v>78.806397831865567</v>
      </c>
      <c r="F167">
        <f>VLOOKUP(B167,Faktoren!$A$2:$Z$102,13)</f>
        <v>1.4179631610282946</v>
      </c>
      <c r="G167" s="17">
        <f t="shared" si="2"/>
        <v>32010.704683670036</v>
      </c>
    </row>
    <row r="168" spans="1:7">
      <c r="A168" s="20">
        <v>41420.872465277775</v>
      </c>
      <c r="B168" s="15">
        <v>24.5</v>
      </c>
      <c r="C168">
        <v>45399</v>
      </c>
      <c r="D168" s="16">
        <f>VLOOKUP(B168,Faktoren!$A$2:$Z$102,5)</f>
        <v>997.29499999999996</v>
      </c>
      <c r="E168">
        <f>VLOOKUP(B168,Faktoren!$A$2:$Z$102,11)</f>
        <v>78.806397831865567</v>
      </c>
      <c r="F168">
        <f>VLOOKUP(B168,Faktoren!$A$2:$Z$102,13)</f>
        <v>1.4179631610282946</v>
      </c>
      <c r="G168" s="17">
        <f t="shared" si="2"/>
        <v>32017.051816125491</v>
      </c>
    </row>
    <row r="169" spans="1:7">
      <c r="A169" s="20">
        <v>41420.873159722221</v>
      </c>
      <c r="B169" s="15">
        <v>24.5</v>
      </c>
      <c r="C169">
        <v>45398</v>
      </c>
      <c r="D169" s="16">
        <f>VLOOKUP(B169,Faktoren!$A$2:$Z$102,5)</f>
        <v>997.29499999999996</v>
      </c>
      <c r="E169">
        <f>VLOOKUP(B169,Faktoren!$A$2:$Z$102,11)</f>
        <v>78.806397831865567</v>
      </c>
      <c r="F169">
        <f>VLOOKUP(B169,Faktoren!$A$2:$Z$102,13)</f>
        <v>1.4179631610282946</v>
      </c>
      <c r="G169" s="17">
        <f t="shared" si="2"/>
        <v>32016.346579185996</v>
      </c>
    </row>
    <row r="170" spans="1:7">
      <c r="A170" s="20">
        <v>41420.873854166668</v>
      </c>
      <c r="B170" s="15">
        <v>24.4375</v>
      </c>
      <c r="C170">
        <v>45404</v>
      </c>
      <c r="D170" s="16">
        <f>VLOOKUP(B170,Faktoren!$A$2:$Z$102,5)</f>
        <v>997.29499999999996</v>
      </c>
      <c r="E170">
        <f>VLOOKUP(B170,Faktoren!$A$2:$Z$102,11)</f>
        <v>78.806397831865567</v>
      </c>
      <c r="F170">
        <f>VLOOKUP(B170,Faktoren!$A$2:$Z$102,13)</f>
        <v>1.4179631610282946</v>
      </c>
      <c r="G170" s="17">
        <f t="shared" si="2"/>
        <v>32020.578000822963</v>
      </c>
    </row>
    <row r="171" spans="1:7">
      <c r="A171" s="20">
        <v>41420.874548611115</v>
      </c>
      <c r="B171" s="15">
        <v>24.4375</v>
      </c>
      <c r="C171">
        <v>45410</v>
      </c>
      <c r="D171" s="16">
        <f>VLOOKUP(B171,Faktoren!$A$2:$Z$102,5)</f>
        <v>997.29499999999996</v>
      </c>
      <c r="E171">
        <f>VLOOKUP(B171,Faktoren!$A$2:$Z$102,11)</f>
        <v>78.806397831865567</v>
      </c>
      <c r="F171">
        <f>VLOOKUP(B171,Faktoren!$A$2:$Z$102,13)</f>
        <v>1.4179631610282946</v>
      </c>
      <c r="G171" s="17">
        <f t="shared" si="2"/>
        <v>32024.809422459934</v>
      </c>
    </row>
    <row r="172" spans="1:7">
      <c r="A172" s="20">
        <v>41420.875243055554</v>
      </c>
      <c r="B172" s="15">
        <v>24.375</v>
      </c>
      <c r="C172">
        <v>45420</v>
      </c>
      <c r="D172" s="16">
        <f>VLOOKUP(B172,Faktoren!$A$2:$Z$102,5)</f>
        <v>997.29499999999996</v>
      </c>
      <c r="E172">
        <f>VLOOKUP(B172,Faktoren!$A$2:$Z$102,11)</f>
        <v>78.806397831865567</v>
      </c>
      <c r="F172">
        <f>VLOOKUP(B172,Faktoren!$A$2:$Z$102,13)</f>
        <v>1.4179631610282946</v>
      </c>
      <c r="G172" s="17">
        <f t="shared" si="2"/>
        <v>32031.861791854881</v>
      </c>
    </row>
    <row r="173" spans="1:7">
      <c r="A173" s="20">
        <v>41420.875937500001</v>
      </c>
      <c r="B173" s="15">
        <v>24.375</v>
      </c>
      <c r="C173">
        <v>45419</v>
      </c>
      <c r="D173" s="16">
        <f>VLOOKUP(B173,Faktoren!$A$2:$Z$102,5)</f>
        <v>997.29499999999996</v>
      </c>
      <c r="E173">
        <f>VLOOKUP(B173,Faktoren!$A$2:$Z$102,11)</f>
        <v>78.806397831865567</v>
      </c>
      <c r="F173">
        <f>VLOOKUP(B173,Faktoren!$A$2:$Z$102,13)</f>
        <v>1.4179631610282946</v>
      </c>
      <c r="G173" s="17">
        <f t="shared" si="2"/>
        <v>32031.156554915386</v>
      </c>
    </row>
    <row r="174" spans="1:7">
      <c r="A174" s="20">
        <v>41420.876631944448</v>
      </c>
      <c r="B174" s="15">
        <v>24.3125</v>
      </c>
      <c r="C174">
        <v>45419</v>
      </c>
      <c r="D174" s="16">
        <f>VLOOKUP(B174,Faktoren!$A$2:$Z$102,5)</f>
        <v>997.29499999999996</v>
      </c>
      <c r="E174">
        <f>VLOOKUP(B174,Faktoren!$A$2:$Z$102,11)</f>
        <v>78.806397831865567</v>
      </c>
      <c r="F174">
        <f>VLOOKUP(B174,Faktoren!$A$2:$Z$102,13)</f>
        <v>1.4179631610282946</v>
      </c>
      <c r="G174" s="17">
        <f t="shared" si="2"/>
        <v>32031.156554915386</v>
      </c>
    </row>
    <row r="175" spans="1:7">
      <c r="A175" s="20">
        <v>41420.877326388887</v>
      </c>
      <c r="B175" s="15">
        <v>24.3125</v>
      </c>
      <c r="C175">
        <v>45424</v>
      </c>
      <c r="D175" s="16">
        <f>VLOOKUP(B175,Faktoren!$A$2:$Z$102,5)</f>
        <v>997.29499999999996</v>
      </c>
      <c r="E175">
        <f>VLOOKUP(B175,Faktoren!$A$2:$Z$102,11)</f>
        <v>78.806397831865567</v>
      </c>
      <c r="F175">
        <f>VLOOKUP(B175,Faktoren!$A$2:$Z$102,13)</f>
        <v>1.4179631610282946</v>
      </c>
      <c r="G175" s="17">
        <f t="shared" si="2"/>
        <v>32034.682739612861</v>
      </c>
    </row>
    <row r="176" spans="1:7">
      <c r="A176" s="20">
        <v>41420.878020833334</v>
      </c>
      <c r="B176" s="15">
        <v>24.3125</v>
      </c>
      <c r="C176">
        <v>45430</v>
      </c>
      <c r="D176" s="16">
        <f>VLOOKUP(B176,Faktoren!$A$2:$Z$102,5)</f>
        <v>997.29499999999996</v>
      </c>
      <c r="E176">
        <f>VLOOKUP(B176,Faktoren!$A$2:$Z$102,11)</f>
        <v>78.806397831865567</v>
      </c>
      <c r="F176">
        <f>VLOOKUP(B176,Faktoren!$A$2:$Z$102,13)</f>
        <v>1.4179631610282946</v>
      </c>
      <c r="G176" s="17">
        <f t="shared" si="2"/>
        <v>32038.914161249832</v>
      </c>
    </row>
    <row r="177" spans="1:7">
      <c r="A177" s="20">
        <v>41420.87871527778</v>
      </c>
      <c r="B177" s="15">
        <v>24.25</v>
      </c>
      <c r="C177">
        <v>45432</v>
      </c>
      <c r="D177" s="16">
        <f>VLOOKUP(B177,Faktoren!$A$2:$Z$102,5)</f>
        <v>997.29499999999996</v>
      </c>
      <c r="E177">
        <f>VLOOKUP(B177,Faktoren!$A$2:$Z$102,11)</f>
        <v>78.806397831865567</v>
      </c>
      <c r="F177">
        <f>VLOOKUP(B177,Faktoren!$A$2:$Z$102,13)</f>
        <v>1.4179631610282946</v>
      </c>
      <c r="G177" s="17">
        <f t="shared" si="2"/>
        <v>32040.324635128822</v>
      </c>
    </row>
    <row r="178" spans="1:7">
      <c r="A178" s="20">
        <v>41420.87940972222</v>
      </c>
      <c r="B178" s="15">
        <v>24.25</v>
      </c>
      <c r="C178">
        <v>45434</v>
      </c>
      <c r="D178" s="16">
        <f>VLOOKUP(B178,Faktoren!$A$2:$Z$102,5)</f>
        <v>997.29499999999996</v>
      </c>
      <c r="E178">
        <f>VLOOKUP(B178,Faktoren!$A$2:$Z$102,11)</f>
        <v>78.806397831865567</v>
      </c>
      <c r="F178">
        <f>VLOOKUP(B178,Faktoren!$A$2:$Z$102,13)</f>
        <v>1.4179631610282946</v>
      </c>
      <c r="G178" s="17">
        <f t="shared" si="2"/>
        <v>32041.735109007808</v>
      </c>
    </row>
    <row r="179" spans="1:7">
      <c r="A179" s="20">
        <v>41420.88009259259</v>
      </c>
      <c r="B179" s="15">
        <v>24.1875</v>
      </c>
      <c r="C179">
        <v>45437</v>
      </c>
      <c r="D179" s="16">
        <f>VLOOKUP(B179,Faktoren!$A$2:$Z$102,5)</f>
        <v>997.29499999999996</v>
      </c>
      <c r="E179">
        <f>VLOOKUP(B179,Faktoren!$A$2:$Z$102,11)</f>
        <v>78.806397831865567</v>
      </c>
      <c r="F179">
        <f>VLOOKUP(B179,Faktoren!$A$2:$Z$102,13)</f>
        <v>1.4179631610282946</v>
      </c>
      <c r="G179" s="17">
        <f t="shared" si="2"/>
        <v>32043.850819826293</v>
      </c>
    </row>
    <row r="180" spans="1:7">
      <c r="A180" s="20">
        <v>41420.880787037036</v>
      </c>
      <c r="B180" s="15">
        <v>24.1875</v>
      </c>
      <c r="C180">
        <v>45436</v>
      </c>
      <c r="D180" s="16">
        <f>VLOOKUP(B180,Faktoren!$A$2:$Z$102,5)</f>
        <v>997.29499999999996</v>
      </c>
      <c r="E180">
        <f>VLOOKUP(B180,Faktoren!$A$2:$Z$102,11)</f>
        <v>78.806397831865567</v>
      </c>
      <c r="F180">
        <f>VLOOKUP(B180,Faktoren!$A$2:$Z$102,13)</f>
        <v>1.4179631610282946</v>
      </c>
      <c r="G180" s="17">
        <f t="shared" si="2"/>
        <v>32043.145582886798</v>
      </c>
    </row>
    <row r="181" spans="1:7">
      <c r="A181" s="20">
        <v>41420.881481481483</v>
      </c>
      <c r="B181" s="15">
        <v>24.1875</v>
      </c>
      <c r="C181">
        <v>45442</v>
      </c>
      <c r="D181" s="16">
        <f>VLOOKUP(B181,Faktoren!$A$2:$Z$102,5)</f>
        <v>997.29499999999996</v>
      </c>
      <c r="E181">
        <f>VLOOKUP(B181,Faktoren!$A$2:$Z$102,11)</f>
        <v>78.806397831865567</v>
      </c>
      <c r="F181">
        <f>VLOOKUP(B181,Faktoren!$A$2:$Z$102,13)</f>
        <v>1.4179631610282946</v>
      </c>
      <c r="G181" s="17">
        <f t="shared" si="2"/>
        <v>32047.377004523769</v>
      </c>
    </row>
    <row r="182" spans="1:7">
      <c r="A182" s="20">
        <v>41420.882175925923</v>
      </c>
      <c r="B182" s="15">
        <v>24.1875</v>
      </c>
      <c r="C182">
        <v>45445</v>
      </c>
      <c r="D182" s="16">
        <f>VLOOKUP(B182,Faktoren!$A$2:$Z$102,5)</f>
        <v>997.29499999999996</v>
      </c>
      <c r="E182">
        <f>VLOOKUP(B182,Faktoren!$A$2:$Z$102,11)</f>
        <v>78.806397831865567</v>
      </c>
      <c r="F182">
        <f>VLOOKUP(B182,Faktoren!$A$2:$Z$102,13)</f>
        <v>1.4179631610282946</v>
      </c>
      <c r="G182" s="17">
        <f t="shared" si="2"/>
        <v>32049.492715342254</v>
      </c>
    </row>
    <row r="183" spans="1:7">
      <c r="A183" s="20">
        <v>41420.882870370369</v>
      </c>
      <c r="B183" s="15">
        <v>24.125</v>
      </c>
      <c r="C183">
        <v>45457</v>
      </c>
      <c r="D183" s="16">
        <f>VLOOKUP(B183,Faktoren!$A$2:$Z$102,5)</f>
        <v>997.29499999999996</v>
      </c>
      <c r="E183">
        <f>VLOOKUP(B183,Faktoren!$A$2:$Z$102,11)</f>
        <v>78.806397831865567</v>
      </c>
      <c r="F183">
        <f>VLOOKUP(B183,Faktoren!$A$2:$Z$102,13)</f>
        <v>1.4179631610282946</v>
      </c>
      <c r="G183" s="17">
        <f t="shared" si="2"/>
        <v>32057.955558616191</v>
      </c>
    </row>
    <row r="184" spans="1:7">
      <c r="A184" s="20">
        <v>41420.883564814816</v>
      </c>
      <c r="B184" s="15">
        <v>24.125</v>
      </c>
      <c r="C184">
        <v>45455</v>
      </c>
      <c r="D184" s="16">
        <f>VLOOKUP(B184,Faktoren!$A$2:$Z$102,5)</f>
        <v>997.29499999999996</v>
      </c>
      <c r="E184">
        <f>VLOOKUP(B184,Faktoren!$A$2:$Z$102,11)</f>
        <v>78.806397831865567</v>
      </c>
      <c r="F184">
        <f>VLOOKUP(B184,Faktoren!$A$2:$Z$102,13)</f>
        <v>1.4179631610282946</v>
      </c>
      <c r="G184" s="17">
        <f t="shared" si="2"/>
        <v>32056.545084737201</v>
      </c>
    </row>
    <row r="185" spans="1:7">
      <c r="A185" s="20">
        <v>41420.884259259263</v>
      </c>
      <c r="B185" s="15">
        <v>24.0625</v>
      </c>
      <c r="C185">
        <v>45460</v>
      </c>
      <c r="D185" s="16">
        <f>VLOOKUP(B185,Faktoren!$A$2:$Z$102,5)</f>
        <v>997.29499999999996</v>
      </c>
      <c r="E185">
        <f>VLOOKUP(B185,Faktoren!$A$2:$Z$102,11)</f>
        <v>78.806397831865567</v>
      </c>
      <c r="F185">
        <f>VLOOKUP(B185,Faktoren!$A$2:$Z$102,13)</f>
        <v>1.4179631610282946</v>
      </c>
      <c r="G185" s="17">
        <f t="shared" si="2"/>
        <v>32060.071269434677</v>
      </c>
    </row>
    <row r="186" spans="1:7">
      <c r="A186" s="20">
        <v>41420.884953703702</v>
      </c>
      <c r="B186" s="15">
        <v>24.0625</v>
      </c>
      <c r="C186">
        <v>45463</v>
      </c>
      <c r="D186" s="16">
        <f>VLOOKUP(B186,Faktoren!$A$2:$Z$102,5)</f>
        <v>997.29499999999996</v>
      </c>
      <c r="E186">
        <f>VLOOKUP(B186,Faktoren!$A$2:$Z$102,11)</f>
        <v>78.806397831865567</v>
      </c>
      <c r="F186">
        <f>VLOOKUP(B186,Faktoren!$A$2:$Z$102,13)</f>
        <v>1.4179631610282946</v>
      </c>
      <c r="G186" s="17">
        <f t="shared" si="2"/>
        <v>32062.186980253158</v>
      </c>
    </row>
    <row r="187" spans="1:7">
      <c r="A187" s="20">
        <v>41420.885648148149</v>
      </c>
      <c r="B187" s="15">
        <v>24</v>
      </c>
      <c r="C187">
        <v>45463</v>
      </c>
      <c r="D187" s="16">
        <f>VLOOKUP(B187,Faktoren!$A$2:$Z$102,5)</f>
        <v>997.29499999999996</v>
      </c>
      <c r="E187">
        <f>VLOOKUP(B187,Faktoren!$A$2:$Z$102,11)</f>
        <v>78.806397831865567</v>
      </c>
      <c r="F187">
        <f>VLOOKUP(B187,Faktoren!$A$2:$Z$102,13)</f>
        <v>1.4179631610282946</v>
      </c>
      <c r="G187" s="17">
        <f t="shared" si="2"/>
        <v>32062.186980253158</v>
      </c>
    </row>
    <row r="188" spans="1:7">
      <c r="A188" s="20">
        <v>41420.886342592596</v>
      </c>
      <c r="B188" s="15">
        <v>24</v>
      </c>
      <c r="C188">
        <v>45469</v>
      </c>
      <c r="D188" s="16">
        <f>VLOOKUP(B188,Faktoren!$A$2:$Z$102,5)</f>
        <v>997.29499999999996</v>
      </c>
      <c r="E188">
        <f>VLOOKUP(B188,Faktoren!$A$2:$Z$102,11)</f>
        <v>78.806397831865567</v>
      </c>
      <c r="F188">
        <f>VLOOKUP(B188,Faktoren!$A$2:$Z$102,13)</f>
        <v>1.4179631610282946</v>
      </c>
      <c r="G188" s="17">
        <f t="shared" si="2"/>
        <v>32066.418401890129</v>
      </c>
    </row>
    <row r="189" spans="1:7">
      <c r="A189" s="20">
        <v>41420.887037037035</v>
      </c>
      <c r="B189" s="15">
        <v>24</v>
      </c>
      <c r="C189">
        <v>45475</v>
      </c>
      <c r="D189" s="16">
        <f>VLOOKUP(B189,Faktoren!$A$2:$Z$102,5)</f>
        <v>997.29499999999996</v>
      </c>
      <c r="E189">
        <f>VLOOKUP(B189,Faktoren!$A$2:$Z$102,11)</f>
        <v>78.806397831865567</v>
      </c>
      <c r="F189">
        <f>VLOOKUP(B189,Faktoren!$A$2:$Z$102,13)</f>
        <v>1.4179631610282946</v>
      </c>
      <c r="G189" s="17">
        <f t="shared" si="2"/>
        <v>32070.649823527096</v>
      </c>
    </row>
    <row r="190" spans="1:7">
      <c r="A190" s="20">
        <v>41420.887731481482</v>
      </c>
      <c r="B190" s="15">
        <v>24</v>
      </c>
      <c r="C190">
        <v>45476</v>
      </c>
      <c r="D190" s="16">
        <f>VLOOKUP(B190,Faktoren!$A$2:$Z$102,5)</f>
        <v>997.29499999999996</v>
      </c>
      <c r="E190">
        <f>VLOOKUP(B190,Faktoren!$A$2:$Z$102,11)</f>
        <v>78.806397831865567</v>
      </c>
      <c r="F190">
        <f>VLOOKUP(B190,Faktoren!$A$2:$Z$102,13)</f>
        <v>1.4179631610282946</v>
      </c>
      <c r="G190" s="17">
        <f t="shared" si="2"/>
        <v>32071.355060466591</v>
      </c>
    </row>
    <row r="191" spans="1:7">
      <c r="A191" s="20">
        <v>41420.888425925928</v>
      </c>
      <c r="B191" s="15">
        <v>23.9375</v>
      </c>
      <c r="C191">
        <v>45484</v>
      </c>
      <c r="D191" s="16">
        <f>VLOOKUP(B191,Faktoren!$A$2:$Z$102,5)</f>
        <v>997.53700000000003</v>
      </c>
      <c r="E191">
        <f>VLOOKUP(B191,Faktoren!$A$2:$Z$102,11)</f>
        <v>79.16781629401207</v>
      </c>
      <c r="F191">
        <f>VLOOKUP(B191,Faktoren!$A$2:$Z$102,13)</f>
        <v>1.4248118175989946</v>
      </c>
      <c r="G191" s="17">
        <f t="shared" si="2"/>
        <v>31922.81214837679</v>
      </c>
    </row>
    <row r="192" spans="1:7">
      <c r="A192" s="20">
        <v>41420.889120370368</v>
      </c>
      <c r="B192" s="15">
        <v>23.875</v>
      </c>
      <c r="C192">
        <v>45486</v>
      </c>
      <c r="D192" s="16">
        <f>VLOOKUP(B192,Faktoren!$A$2:$Z$102,5)</f>
        <v>997.53700000000003</v>
      </c>
      <c r="E192">
        <f>VLOOKUP(B192,Faktoren!$A$2:$Z$102,11)</f>
        <v>79.16781629401207</v>
      </c>
      <c r="F192">
        <f>VLOOKUP(B192,Faktoren!$A$2:$Z$102,13)</f>
        <v>1.4248118175989946</v>
      </c>
      <c r="G192" s="17">
        <f t="shared" si="2"/>
        <v>31924.215842517515</v>
      </c>
    </row>
    <row r="193" spans="1:7">
      <c r="A193" s="20">
        <v>41420.889814814815</v>
      </c>
      <c r="B193" s="15">
        <v>23.875</v>
      </c>
      <c r="C193">
        <v>45484</v>
      </c>
      <c r="D193" s="16">
        <f>VLOOKUP(B193,Faktoren!$A$2:$Z$102,5)</f>
        <v>997.53700000000003</v>
      </c>
      <c r="E193">
        <f>VLOOKUP(B193,Faktoren!$A$2:$Z$102,11)</f>
        <v>79.16781629401207</v>
      </c>
      <c r="F193">
        <f>VLOOKUP(B193,Faktoren!$A$2:$Z$102,13)</f>
        <v>1.4248118175989946</v>
      </c>
      <c r="G193" s="17">
        <f t="shared" si="2"/>
        <v>31922.81214837679</v>
      </c>
    </row>
    <row r="194" spans="1:7">
      <c r="A194" s="20">
        <v>41420.890509259261</v>
      </c>
      <c r="B194" s="15">
        <v>23.875</v>
      </c>
      <c r="C194">
        <v>45482</v>
      </c>
      <c r="D194" s="16">
        <f>VLOOKUP(B194,Faktoren!$A$2:$Z$102,5)</f>
        <v>997.53700000000003</v>
      </c>
      <c r="E194">
        <f>VLOOKUP(B194,Faktoren!$A$2:$Z$102,11)</f>
        <v>79.16781629401207</v>
      </c>
      <c r="F194">
        <f>VLOOKUP(B194,Faktoren!$A$2:$Z$102,13)</f>
        <v>1.4248118175989946</v>
      </c>
      <c r="G194" s="17">
        <f t="shared" si="2"/>
        <v>31921.408454236065</v>
      </c>
    </row>
    <row r="195" spans="1:7">
      <c r="A195" s="20">
        <v>41420.891203703701</v>
      </c>
      <c r="B195" s="15">
        <v>23.875</v>
      </c>
      <c r="C195">
        <v>45485</v>
      </c>
      <c r="D195" s="16">
        <f>VLOOKUP(B195,Faktoren!$A$2:$Z$102,5)</f>
        <v>997.53700000000003</v>
      </c>
      <c r="E195">
        <f>VLOOKUP(B195,Faktoren!$A$2:$Z$102,11)</f>
        <v>79.16781629401207</v>
      </c>
      <c r="F195">
        <f>VLOOKUP(B195,Faktoren!$A$2:$Z$102,13)</f>
        <v>1.4248118175989946</v>
      </c>
      <c r="G195" s="17">
        <f t="shared" ref="G195:G258" si="3">C195/F195</f>
        <v>31923.513995447152</v>
      </c>
    </row>
    <row r="196" spans="1:7">
      <c r="A196" s="20">
        <v>41420.891898148147</v>
      </c>
      <c r="B196" s="15">
        <v>23.8125</v>
      </c>
      <c r="C196">
        <v>45497</v>
      </c>
      <c r="D196" s="16">
        <f>VLOOKUP(B196,Faktoren!$A$2:$Z$102,5)</f>
        <v>997.53700000000003</v>
      </c>
      <c r="E196">
        <f>VLOOKUP(B196,Faktoren!$A$2:$Z$102,11)</f>
        <v>79.16781629401207</v>
      </c>
      <c r="F196">
        <f>VLOOKUP(B196,Faktoren!$A$2:$Z$102,13)</f>
        <v>1.4248118175989946</v>
      </c>
      <c r="G196" s="17">
        <f t="shared" si="3"/>
        <v>31931.936160291505</v>
      </c>
    </row>
    <row r="197" spans="1:7">
      <c r="A197" s="20">
        <v>41420.892592592594</v>
      </c>
      <c r="B197" s="15">
        <v>23.8125</v>
      </c>
      <c r="C197">
        <v>45491</v>
      </c>
      <c r="D197" s="16">
        <f>VLOOKUP(B197,Faktoren!$A$2:$Z$102,5)</f>
        <v>997.53700000000003</v>
      </c>
      <c r="E197">
        <f>VLOOKUP(B197,Faktoren!$A$2:$Z$102,11)</f>
        <v>79.16781629401207</v>
      </c>
      <c r="F197">
        <f>VLOOKUP(B197,Faktoren!$A$2:$Z$102,13)</f>
        <v>1.4248118175989946</v>
      </c>
      <c r="G197" s="17">
        <f t="shared" si="3"/>
        <v>31927.725077869331</v>
      </c>
    </row>
    <row r="198" spans="1:7">
      <c r="A198" s="20">
        <v>41420.893287037034</v>
      </c>
      <c r="B198" s="15">
        <v>23.8125</v>
      </c>
      <c r="C198">
        <v>45490</v>
      </c>
      <c r="D198" s="16">
        <f>VLOOKUP(B198,Faktoren!$A$2:$Z$102,5)</f>
        <v>997.53700000000003</v>
      </c>
      <c r="E198">
        <f>VLOOKUP(B198,Faktoren!$A$2:$Z$102,11)</f>
        <v>79.16781629401207</v>
      </c>
      <c r="F198">
        <f>VLOOKUP(B198,Faktoren!$A$2:$Z$102,13)</f>
        <v>1.4248118175989946</v>
      </c>
      <c r="G198" s="17">
        <f t="shared" si="3"/>
        <v>31927.023230798968</v>
      </c>
    </row>
    <row r="199" spans="1:7">
      <c r="A199" s="20">
        <v>41420.89398148148</v>
      </c>
      <c r="B199" s="15">
        <v>23.75</v>
      </c>
      <c r="C199">
        <v>45497</v>
      </c>
      <c r="D199" s="16">
        <f>VLOOKUP(B199,Faktoren!$A$2:$Z$102,5)</f>
        <v>997.53700000000003</v>
      </c>
      <c r="E199">
        <f>VLOOKUP(B199,Faktoren!$A$2:$Z$102,11)</f>
        <v>79.16781629401207</v>
      </c>
      <c r="F199">
        <f>VLOOKUP(B199,Faktoren!$A$2:$Z$102,13)</f>
        <v>1.4248118175989946</v>
      </c>
      <c r="G199" s="17">
        <f t="shared" si="3"/>
        <v>31931.936160291505</v>
      </c>
    </row>
    <row r="200" spans="1:7">
      <c r="A200" s="20">
        <v>41420.894675925927</v>
      </c>
      <c r="B200" s="15">
        <v>23.75</v>
      </c>
      <c r="C200">
        <v>45499</v>
      </c>
      <c r="D200" s="16">
        <f>VLOOKUP(B200,Faktoren!$A$2:$Z$102,5)</f>
        <v>997.53700000000003</v>
      </c>
      <c r="E200">
        <f>VLOOKUP(B200,Faktoren!$A$2:$Z$102,11)</f>
        <v>79.16781629401207</v>
      </c>
      <c r="F200">
        <f>VLOOKUP(B200,Faktoren!$A$2:$Z$102,13)</f>
        <v>1.4248118175989946</v>
      </c>
      <c r="G200" s="17">
        <f t="shared" si="3"/>
        <v>31933.33985443223</v>
      </c>
    </row>
    <row r="201" spans="1:7">
      <c r="A201" s="20">
        <v>41420.895370370374</v>
      </c>
      <c r="B201" s="15">
        <v>23.6875</v>
      </c>
      <c r="C201">
        <v>45512</v>
      </c>
      <c r="D201" s="16">
        <f>VLOOKUP(B201,Faktoren!$A$2:$Z$102,5)</f>
        <v>997.53700000000003</v>
      </c>
      <c r="E201">
        <f>VLOOKUP(B201,Faktoren!$A$2:$Z$102,11)</f>
        <v>79.16781629401207</v>
      </c>
      <c r="F201">
        <f>VLOOKUP(B201,Faktoren!$A$2:$Z$102,13)</f>
        <v>1.4248118175989946</v>
      </c>
      <c r="G201" s="17">
        <f t="shared" si="3"/>
        <v>31942.463866346945</v>
      </c>
    </row>
    <row r="202" spans="1:7">
      <c r="A202" s="20">
        <v>41420.896064814813</v>
      </c>
      <c r="B202" s="15">
        <v>23.75</v>
      </c>
      <c r="C202">
        <v>45509</v>
      </c>
      <c r="D202" s="16">
        <f>VLOOKUP(B202,Faktoren!$A$2:$Z$102,5)</f>
        <v>997.53700000000003</v>
      </c>
      <c r="E202">
        <f>VLOOKUP(B202,Faktoren!$A$2:$Z$102,11)</f>
        <v>79.16781629401207</v>
      </c>
      <c r="F202">
        <f>VLOOKUP(B202,Faktoren!$A$2:$Z$102,13)</f>
        <v>1.4248118175989946</v>
      </c>
      <c r="G202" s="17">
        <f t="shared" si="3"/>
        <v>31940.358325135858</v>
      </c>
    </row>
    <row r="203" spans="1:7">
      <c r="A203" s="20">
        <v>41420.89675925926</v>
      </c>
      <c r="B203" s="15">
        <v>23.6875</v>
      </c>
      <c r="C203">
        <v>45510</v>
      </c>
      <c r="D203" s="16">
        <f>VLOOKUP(B203,Faktoren!$A$2:$Z$102,5)</f>
        <v>997.53700000000003</v>
      </c>
      <c r="E203">
        <f>VLOOKUP(B203,Faktoren!$A$2:$Z$102,11)</f>
        <v>79.16781629401207</v>
      </c>
      <c r="F203">
        <f>VLOOKUP(B203,Faktoren!$A$2:$Z$102,13)</f>
        <v>1.4248118175989946</v>
      </c>
      <c r="G203" s="17">
        <f t="shared" si="3"/>
        <v>31941.06017220622</v>
      </c>
    </row>
    <row r="204" spans="1:7">
      <c r="A204" s="20">
        <v>41420.897453703707</v>
      </c>
      <c r="B204" s="15">
        <v>23.6875</v>
      </c>
      <c r="C204">
        <v>45512</v>
      </c>
      <c r="D204" s="16">
        <f>VLOOKUP(B204,Faktoren!$A$2:$Z$102,5)</f>
        <v>997.53700000000003</v>
      </c>
      <c r="E204">
        <f>VLOOKUP(B204,Faktoren!$A$2:$Z$102,11)</f>
        <v>79.16781629401207</v>
      </c>
      <c r="F204">
        <f>VLOOKUP(B204,Faktoren!$A$2:$Z$102,13)</f>
        <v>1.4248118175989946</v>
      </c>
      <c r="G204" s="17">
        <f t="shared" si="3"/>
        <v>31942.463866346945</v>
      </c>
    </row>
    <row r="205" spans="1:7">
      <c r="A205" s="20">
        <v>41420.898148148146</v>
      </c>
      <c r="B205" s="15">
        <v>23.625</v>
      </c>
      <c r="C205">
        <v>45518</v>
      </c>
      <c r="D205" s="16">
        <f>VLOOKUP(B205,Faktoren!$A$2:$Z$102,5)</f>
        <v>997.53700000000003</v>
      </c>
      <c r="E205">
        <f>VLOOKUP(B205,Faktoren!$A$2:$Z$102,11)</f>
        <v>79.16781629401207</v>
      </c>
      <c r="F205">
        <f>VLOOKUP(B205,Faktoren!$A$2:$Z$102,13)</f>
        <v>1.4248118175989946</v>
      </c>
      <c r="G205" s="17">
        <f t="shared" si="3"/>
        <v>31946.674948769123</v>
      </c>
    </row>
    <row r="206" spans="1:7">
      <c r="A206" s="20">
        <v>41420.898842592593</v>
      </c>
      <c r="B206" s="15">
        <v>23.625</v>
      </c>
      <c r="C206">
        <v>45524</v>
      </c>
      <c r="D206" s="16">
        <f>VLOOKUP(B206,Faktoren!$A$2:$Z$102,5)</f>
        <v>997.53700000000003</v>
      </c>
      <c r="E206">
        <f>VLOOKUP(B206,Faktoren!$A$2:$Z$102,11)</f>
        <v>79.16781629401207</v>
      </c>
      <c r="F206">
        <f>VLOOKUP(B206,Faktoren!$A$2:$Z$102,13)</f>
        <v>1.4248118175989946</v>
      </c>
      <c r="G206" s="17">
        <f t="shared" si="3"/>
        <v>31950.886031191298</v>
      </c>
    </row>
    <row r="207" spans="1:7">
      <c r="A207" s="20">
        <v>41420.899525462963</v>
      </c>
      <c r="B207" s="15">
        <v>23.625</v>
      </c>
      <c r="C207">
        <v>45520</v>
      </c>
      <c r="D207" s="16">
        <f>VLOOKUP(B207,Faktoren!$A$2:$Z$102,5)</f>
        <v>997.53700000000003</v>
      </c>
      <c r="E207">
        <f>VLOOKUP(B207,Faktoren!$A$2:$Z$102,11)</f>
        <v>79.16781629401207</v>
      </c>
      <c r="F207">
        <f>VLOOKUP(B207,Faktoren!$A$2:$Z$102,13)</f>
        <v>1.4248118175989946</v>
      </c>
      <c r="G207" s="17">
        <f t="shared" si="3"/>
        <v>31948.078642909848</v>
      </c>
    </row>
    <row r="208" spans="1:7">
      <c r="A208" s="20">
        <v>41420.900219907409</v>
      </c>
      <c r="B208" s="15">
        <v>23.5625</v>
      </c>
      <c r="C208">
        <v>45520</v>
      </c>
      <c r="D208" s="16">
        <f>VLOOKUP(B208,Faktoren!$A$2:$Z$102,5)</f>
        <v>997.53700000000003</v>
      </c>
      <c r="E208">
        <f>VLOOKUP(B208,Faktoren!$A$2:$Z$102,11)</f>
        <v>79.16781629401207</v>
      </c>
      <c r="F208">
        <f>VLOOKUP(B208,Faktoren!$A$2:$Z$102,13)</f>
        <v>1.4248118175989946</v>
      </c>
      <c r="G208" s="17">
        <f t="shared" si="3"/>
        <v>31948.078642909848</v>
      </c>
    </row>
    <row r="209" spans="1:7">
      <c r="A209" s="20">
        <v>41420.900914351849</v>
      </c>
      <c r="B209" s="15">
        <v>23.5</v>
      </c>
      <c r="C209">
        <v>45523</v>
      </c>
      <c r="D209" s="16">
        <f>VLOOKUP(B209,Faktoren!$A$2:$Z$102,5)</f>
        <v>997.53700000000003</v>
      </c>
      <c r="E209">
        <f>VLOOKUP(B209,Faktoren!$A$2:$Z$102,11)</f>
        <v>79.16781629401207</v>
      </c>
      <c r="F209">
        <f>VLOOKUP(B209,Faktoren!$A$2:$Z$102,13)</f>
        <v>1.4248118175989946</v>
      </c>
      <c r="G209" s="17">
        <f t="shared" si="3"/>
        <v>31950.184184120935</v>
      </c>
    </row>
    <row r="210" spans="1:7">
      <c r="A210" s="20">
        <v>41420.901608796295</v>
      </c>
      <c r="B210" s="15">
        <v>23.5625</v>
      </c>
      <c r="C210">
        <v>45527</v>
      </c>
      <c r="D210" s="16">
        <f>VLOOKUP(B210,Faktoren!$A$2:$Z$102,5)</f>
        <v>997.53700000000003</v>
      </c>
      <c r="E210">
        <f>VLOOKUP(B210,Faktoren!$A$2:$Z$102,11)</f>
        <v>79.16781629401207</v>
      </c>
      <c r="F210">
        <f>VLOOKUP(B210,Faktoren!$A$2:$Z$102,13)</f>
        <v>1.4248118175989946</v>
      </c>
      <c r="G210" s="17">
        <f t="shared" si="3"/>
        <v>31952.991572402389</v>
      </c>
    </row>
    <row r="211" spans="1:7">
      <c r="A211" s="20">
        <v>41420.902303240742</v>
      </c>
      <c r="B211" s="15">
        <v>23.5625</v>
      </c>
      <c r="C211">
        <v>45529</v>
      </c>
      <c r="D211" s="16">
        <f>VLOOKUP(B211,Faktoren!$A$2:$Z$102,5)</f>
        <v>997.53700000000003</v>
      </c>
      <c r="E211">
        <f>VLOOKUP(B211,Faktoren!$A$2:$Z$102,11)</f>
        <v>79.16781629401207</v>
      </c>
      <c r="F211">
        <f>VLOOKUP(B211,Faktoren!$A$2:$Z$102,13)</f>
        <v>1.4248118175989946</v>
      </c>
      <c r="G211" s="17">
        <f t="shared" si="3"/>
        <v>31954.395266543113</v>
      </c>
    </row>
    <row r="212" spans="1:7">
      <c r="A212" s="20">
        <v>41420.902997685182</v>
      </c>
      <c r="B212" s="15">
        <v>23.5</v>
      </c>
      <c r="C212">
        <v>45535</v>
      </c>
      <c r="D212" s="16">
        <f>VLOOKUP(B212,Faktoren!$A$2:$Z$102,5)</f>
        <v>997.53700000000003</v>
      </c>
      <c r="E212">
        <f>VLOOKUP(B212,Faktoren!$A$2:$Z$102,11)</f>
        <v>79.16781629401207</v>
      </c>
      <c r="F212">
        <f>VLOOKUP(B212,Faktoren!$A$2:$Z$102,13)</f>
        <v>1.4248118175989946</v>
      </c>
      <c r="G212" s="17">
        <f t="shared" si="3"/>
        <v>31958.606348965288</v>
      </c>
    </row>
    <row r="213" spans="1:7">
      <c r="A213" s="20">
        <v>41420.903692129628</v>
      </c>
      <c r="B213" s="15">
        <v>23.5</v>
      </c>
      <c r="C213">
        <v>45538</v>
      </c>
      <c r="D213" s="16">
        <f>VLOOKUP(B213,Faktoren!$A$2:$Z$102,5)</f>
        <v>997.53700000000003</v>
      </c>
      <c r="E213">
        <f>VLOOKUP(B213,Faktoren!$A$2:$Z$102,11)</f>
        <v>79.16781629401207</v>
      </c>
      <c r="F213">
        <f>VLOOKUP(B213,Faktoren!$A$2:$Z$102,13)</f>
        <v>1.4248118175989946</v>
      </c>
      <c r="G213" s="17">
        <f t="shared" si="3"/>
        <v>31960.711890176375</v>
      </c>
    </row>
    <row r="214" spans="1:7">
      <c r="A214" s="20">
        <v>41420.904386574075</v>
      </c>
      <c r="B214" s="15">
        <v>23.4375</v>
      </c>
      <c r="C214">
        <v>45538</v>
      </c>
      <c r="D214" s="16">
        <f>VLOOKUP(B214,Faktoren!$A$2:$Z$102,5)</f>
        <v>997.53700000000003</v>
      </c>
      <c r="E214">
        <f>VLOOKUP(B214,Faktoren!$A$2:$Z$102,11)</f>
        <v>79.16781629401207</v>
      </c>
      <c r="F214">
        <f>VLOOKUP(B214,Faktoren!$A$2:$Z$102,13)</f>
        <v>1.4248118175989946</v>
      </c>
      <c r="G214" s="17">
        <f t="shared" si="3"/>
        <v>31960.711890176375</v>
      </c>
    </row>
    <row r="215" spans="1:7">
      <c r="A215" s="20">
        <v>41420.905081018522</v>
      </c>
      <c r="B215" s="15">
        <v>23.4375</v>
      </c>
      <c r="C215">
        <v>45541</v>
      </c>
      <c r="D215" s="16">
        <f>VLOOKUP(B215,Faktoren!$A$2:$Z$102,5)</f>
        <v>997.53700000000003</v>
      </c>
      <c r="E215">
        <f>VLOOKUP(B215,Faktoren!$A$2:$Z$102,11)</f>
        <v>79.16781629401207</v>
      </c>
      <c r="F215">
        <f>VLOOKUP(B215,Faktoren!$A$2:$Z$102,13)</f>
        <v>1.4248118175989946</v>
      </c>
      <c r="G215" s="17">
        <f t="shared" si="3"/>
        <v>31962.817431387466</v>
      </c>
    </row>
    <row r="216" spans="1:7">
      <c r="A216" s="20">
        <v>41420.905775462961</v>
      </c>
      <c r="B216" s="15">
        <v>23.375</v>
      </c>
      <c r="C216">
        <v>45541</v>
      </c>
      <c r="D216" s="16">
        <f>VLOOKUP(B216,Faktoren!$A$2:$Z$102,5)</f>
        <v>997.53700000000003</v>
      </c>
      <c r="E216">
        <f>VLOOKUP(B216,Faktoren!$A$2:$Z$102,11)</f>
        <v>79.16781629401207</v>
      </c>
      <c r="F216">
        <f>VLOOKUP(B216,Faktoren!$A$2:$Z$102,13)</f>
        <v>1.4248118175989946</v>
      </c>
      <c r="G216" s="17">
        <f t="shared" si="3"/>
        <v>31962.817431387466</v>
      </c>
    </row>
    <row r="217" spans="1:7">
      <c r="A217" s="20">
        <v>41420.906469907408</v>
      </c>
      <c r="B217" s="15">
        <v>23.375</v>
      </c>
      <c r="C217">
        <v>45541</v>
      </c>
      <c r="D217" s="16">
        <f>VLOOKUP(B217,Faktoren!$A$2:$Z$102,5)</f>
        <v>997.53700000000003</v>
      </c>
      <c r="E217">
        <f>VLOOKUP(B217,Faktoren!$A$2:$Z$102,11)</f>
        <v>79.16781629401207</v>
      </c>
      <c r="F217">
        <f>VLOOKUP(B217,Faktoren!$A$2:$Z$102,13)</f>
        <v>1.4248118175989946</v>
      </c>
      <c r="G217" s="17">
        <f t="shared" si="3"/>
        <v>31962.817431387466</v>
      </c>
    </row>
    <row r="218" spans="1:7">
      <c r="A218" s="20">
        <v>41420.907164351855</v>
      </c>
      <c r="B218" s="15">
        <v>23.375</v>
      </c>
      <c r="C218">
        <v>45543</v>
      </c>
      <c r="D218" s="16">
        <f>VLOOKUP(B218,Faktoren!$A$2:$Z$102,5)</f>
        <v>997.53700000000003</v>
      </c>
      <c r="E218">
        <f>VLOOKUP(B218,Faktoren!$A$2:$Z$102,11)</f>
        <v>79.16781629401207</v>
      </c>
      <c r="F218">
        <f>VLOOKUP(B218,Faktoren!$A$2:$Z$102,13)</f>
        <v>1.4248118175989946</v>
      </c>
      <c r="G218" s="17">
        <f t="shared" si="3"/>
        <v>31964.221125528191</v>
      </c>
    </row>
    <row r="219" spans="1:7">
      <c r="A219" s="20">
        <v>41420.907858796294</v>
      </c>
      <c r="B219" s="15">
        <v>23.375</v>
      </c>
      <c r="C219">
        <v>45549</v>
      </c>
      <c r="D219" s="16">
        <f>VLOOKUP(B219,Faktoren!$A$2:$Z$102,5)</f>
        <v>997.53700000000003</v>
      </c>
      <c r="E219">
        <f>VLOOKUP(B219,Faktoren!$A$2:$Z$102,11)</f>
        <v>79.16781629401207</v>
      </c>
      <c r="F219">
        <f>VLOOKUP(B219,Faktoren!$A$2:$Z$102,13)</f>
        <v>1.4248118175989946</v>
      </c>
      <c r="G219" s="17">
        <f t="shared" si="3"/>
        <v>31968.432207950365</v>
      </c>
    </row>
    <row r="220" spans="1:7">
      <c r="A220" s="20">
        <v>41420.908553240741</v>
      </c>
      <c r="B220" s="15">
        <v>23.3125</v>
      </c>
      <c r="C220">
        <v>45555</v>
      </c>
      <c r="D220" s="16">
        <f>VLOOKUP(B220,Faktoren!$A$2:$Z$102,5)</f>
        <v>997.53700000000003</v>
      </c>
      <c r="E220">
        <f>VLOOKUP(B220,Faktoren!$A$2:$Z$102,11)</f>
        <v>79.16781629401207</v>
      </c>
      <c r="F220">
        <f>VLOOKUP(B220,Faktoren!$A$2:$Z$102,13)</f>
        <v>1.4248118175989946</v>
      </c>
      <c r="G220" s="17">
        <f t="shared" si="3"/>
        <v>31972.643290372544</v>
      </c>
    </row>
    <row r="221" spans="1:7">
      <c r="A221" s="20">
        <v>41420.909247685187</v>
      </c>
      <c r="B221" s="15">
        <v>23.3125</v>
      </c>
      <c r="C221">
        <v>45553</v>
      </c>
      <c r="D221" s="16">
        <f>VLOOKUP(B221,Faktoren!$A$2:$Z$102,5)</f>
        <v>997.53700000000003</v>
      </c>
      <c r="E221">
        <f>VLOOKUP(B221,Faktoren!$A$2:$Z$102,11)</f>
        <v>79.16781629401207</v>
      </c>
      <c r="F221">
        <f>VLOOKUP(B221,Faktoren!$A$2:$Z$102,13)</f>
        <v>1.4248118175989946</v>
      </c>
      <c r="G221" s="17">
        <f t="shared" si="3"/>
        <v>31971.239596231819</v>
      </c>
    </row>
    <row r="222" spans="1:7">
      <c r="A222" s="20">
        <v>41420.909942129627</v>
      </c>
      <c r="B222" s="15">
        <v>23.3125</v>
      </c>
      <c r="C222">
        <v>45561</v>
      </c>
      <c r="D222" s="16">
        <f>VLOOKUP(B222,Faktoren!$A$2:$Z$102,5)</f>
        <v>997.53700000000003</v>
      </c>
      <c r="E222">
        <f>VLOOKUP(B222,Faktoren!$A$2:$Z$102,11)</f>
        <v>79.16781629401207</v>
      </c>
      <c r="F222">
        <f>VLOOKUP(B222,Faktoren!$A$2:$Z$102,13)</f>
        <v>1.4248118175989946</v>
      </c>
      <c r="G222" s="17">
        <f t="shared" si="3"/>
        <v>31976.854372794718</v>
      </c>
    </row>
    <row r="223" spans="1:7">
      <c r="A223" s="20">
        <v>41420.910636574074</v>
      </c>
      <c r="B223" s="15">
        <v>23.25</v>
      </c>
      <c r="C223">
        <v>45557</v>
      </c>
      <c r="D223" s="16">
        <f>VLOOKUP(B223,Faktoren!$A$2:$Z$102,5)</f>
        <v>997.53700000000003</v>
      </c>
      <c r="E223">
        <f>VLOOKUP(B223,Faktoren!$A$2:$Z$102,11)</f>
        <v>79.16781629401207</v>
      </c>
      <c r="F223">
        <f>VLOOKUP(B223,Faktoren!$A$2:$Z$102,13)</f>
        <v>1.4248118175989946</v>
      </c>
      <c r="G223" s="17">
        <f t="shared" si="3"/>
        <v>31974.046984513268</v>
      </c>
    </row>
    <row r="224" spans="1:7">
      <c r="A224" s="20">
        <v>41420.91133101852</v>
      </c>
      <c r="B224" s="15">
        <v>23.25</v>
      </c>
      <c r="C224">
        <v>45566</v>
      </c>
      <c r="D224" s="16">
        <f>VLOOKUP(B224,Faktoren!$A$2:$Z$102,5)</f>
        <v>997.53700000000003</v>
      </c>
      <c r="E224">
        <f>VLOOKUP(B224,Faktoren!$A$2:$Z$102,11)</f>
        <v>79.16781629401207</v>
      </c>
      <c r="F224">
        <f>VLOOKUP(B224,Faktoren!$A$2:$Z$102,13)</f>
        <v>1.4248118175989946</v>
      </c>
      <c r="G224" s="17">
        <f t="shared" si="3"/>
        <v>31980.363608146534</v>
      </c>
    </row>
    <row r="225" spans="1:7">
      <c r="A225" s="20">
        <v>41420.91202546296</v>
      </c>
      <c r="B225" s="15">
        <v>23.25</v>
      </c>
      <c r="C225">
        <v>45560</v>
      </c>
      <c r="D225" s="16">
        <f>VLOOKUP(B225,Faktoren!$A$2:$Z$102,5)</f>
        <v>997.53700000000003</v>
      </c>
      <c r="E225">
        <f>VLOOKUP(B225,Faktoren!$A$2:$Z$102,11)</f>
        <v>79.16781629401207</v>
      </c>
      <c r="F225">
        <f>VLOOKUP(B225,Faktoren!$A$2:$Z$102,13)</f>
        <v>1.4248118175989946</v>
      </c>
      <c r="G225" s="17">
        <f t="shared" si="3"/>
        <v>31976.152525724356</v>
      </c>
    </row>
    <row r="226" spans="1:7">
      <c r="A226" s="20">
        <v>41420.912719907406</v>
      </c>
      <c r="B226" s="15">
        <v>23.1875</v>
      </c>
      <c r="C226">
        <v>45569</v>
      </c>
      <c r="D226" s="16">
        <f>VLOOKUP(B226,Faktoren!$A$2:$Z$102,5)</f>
        <v>997.53700000000003</v>
      </c>
      <c r="E226">
        <f>VLOOKUP(B226,Faktoren!$A$2:$Z$102,11)</f>
        <v>79.16781629401207</v>
      </c>
      <c r="F226">
        <f>VLOOKUP(B226,Faktoren!$A$2:$Z$102,13)</f>
        <v>1.4248118175989946</v>
      </c>
      <c r="G226" s="17">
        <f t="shared" si="3"/>
        <v>31982.469149357621</v>
      </c>
    </row>
    <row r="227" spans="1:7">
      <c r="A227" s="20">
        <v>41420.913414351853</v>
      </c>
      <c r="B227" s="15">
        <v>23.1875</v>
      </c>
      <c r="C227">
        <v>45570</v>
      </c>
      <c r="D227" s="16">
        <f>VLOOKUP(B227,Faktoren!$A$2:$Z$102,5)</f>
        <v>997.53700000000003</v>
      </c>
      <c r="E227">
        <f>VLOOKUP(B227,Faktoren!$A$2:$Z$102,11)</f>
        <v>79.16781629401207</v>
      </c>
      <c r="F227">
        <f>VLOOKUP(B227,Faktoren!$A$2:$Z$102,13)</f>
        <v>1.4248118175989946</v>
      </c>
      <c r="G227" s="17">
        <f t="shared" si="3"/>
        <v>31983.170996427983</v>
      </c>
    </row>
    <row r="228" spans="1:7">
      <c r="A228" s="20">
        <v>41420.9141087963</v>
      </c>
      <c r="B228" s="15">
        <v>23.1875</v>
      </c>
      <c r="C228">
        <v>45571</v>
      </c>
      <c r="D228" s="16">
        <f>VLOOKUP(B228,Faktoren!$A$2:$Z$102,5)</f>
        <v>997.53700000000003</v>
      </c>
      <c r="E228">
        <f>VLOOKUP(B228,Faktoren!$A$2:$Z$102,11)</f>
        <v>79.16781629401207</v>
      </c>
      <c r="F228">
        <f>VLOOKUP(B228,Faktoren!$A$2:$Z$102,13)</f>
        <v>1.4248118175989946</v>
      </c>
      <c r="G228" s="17">
        <f t="shared" si="3"/>
        <v>31983.872843498346</v>
      </c>
    </row>
    <row r="229" spans="1:7">
      <c r="A229" s="20">
        <v>41420.914803240739</v>
      </c>
      <c r="B229" s="15">
        <v>23.1875</v>
      </c>
      <c r="C229">
        <v>45567</v>
      </c>
      <c r="D229" s="16">
        <f>VLOOKUP(B229,Faktoren!$A$2:$Z$102,5)</f>
        <v>997.53700000000003</v>
      </c>
      <c r="E229">
        <f>VLOOKUP(B229,Faktoren!$A$2:$Z$102,11)</f>
        <v>79.16781629401207</v>
      </c>
      <c r="F229">
        <f>VLOOKUP(B229,Faktoren!$A$2:$Z$102,13)</f>
        <v>1.4248118175989946</v>
      </c>
      <c r="G229" s="17">
        <f t="shared" si="3"/>
        <v>31981.065455216896</v>
      </c>
    </row>
    <row r="230" spans="1:7">
      <c r="A230" s="20">
        <v>41420.915497685186</v>
      </c>
      <c r="B230" s="15">
        <v>23.125</v>
      </c>
      <c r="C230">
        <v>45576</v>
      </c>
      <c r="D230" s="16">
        <f>VLOOKUP(B230,Faktoren!$A$2:$Z$102,5)</f>
        <v>997.53700000000003</v>
      </c>
      <c r="E230">
        <f>VLOOKUP(B230,Faktoren!$A$2:$Z$102,11)</f>
        <v>79.16781629401207</v>
      </c>
      <c r="F230">
        <f>VLOOKUP(B230,Faktoren!$A$2:$Z$102,13)</f>
        <v>1.4248118175989946</v>
      </c>
      <c r="G230" s="17">
        <f t="shared" si="3"/>
        <v>31987.382078850158</v>
      </c>
    </row>
    <row r="231" spans="1:7">
      <c r="A231" s="20">
        <v>41420.916192129633</v>
      </c>
      <c r="B231" s="15">
        <v>23.125</v>
      </c>
      <c r="C231">
        <v>45575</v>
      </c>
      <c r="D231" s="16">
        <f>VLOOKUP(B231,Faktoren!$A$2:$Z$102,5)</f>
        <v>997.53700000000003</v>
      </c>
      <c r="E231">
        <f>VLOOKUP(B231,Faktoren!$A$2:$Z$102,11)</f>
        <v>79.16781629401207</v>
      </c>
      <c r="F231">
        <f>VLOOKUP(B231,Faktoren!$A$2:$Z$102,13)</f>
        <v>1.4248118175989946</v>
      </c>
      <c r="G231" s="17">
        <f t="shared" si="3"/>
        <v>31986.680231779796</v>
      </c>
    </row>
    <row r="232" spans="1:7">
      <c r="A232" s="20">
        <v>41420.916886574072</v>
      </c>
      <c r="B232" s="15">
        <v>23.0625</v>
      </c>
      <c r="C232">
        <v>45582</v>
      </c>
      <c r="D232" s="16">
        <f>VLOOKUP(B232,Faktoren!$A$2:$Z$102,5)</f>
        <v>997.53700000000003</v>
      </c>
      <c r="E232">
        <f>VLOOKUP(B232,Faktoren!$A$2:$Z$102,11)</f>
        <v>79.16781629401207</v>
      </c>
      <c r="F232">
        <f>VLOOKUP(B232,Faktoren!$A$2:$Z$102,13)</f>
        <v>1.4248118175989946</v>
      </c>
      <c r="G232" s="17">
        <f t="shared" si="3"/>
        <v>31991.593161272336</v>
      </c>
    </row>
    <row r="233" spans="1:7">
      <c r="A233" s="20">
        <v>41420.917581018519</v>
      </c>
      <c r="B233" s="15">
        <v>23.0625</v>
      </c>
      <c r="C233">
        <v>45582</v>
      </c>
      <c r="D233" s="16">
        <f>VLOOKUP(B233,Faktoren!$A$2:$Z$102,5)</f>
        <v>997.53700000000003</v>
      </c>
      <c r="E233">
        <f>VLOOKUP(B233,Faktoren!$A$2:$Z$102,11)</f>
        <v>79.16781629401207</v>
      </c>
      <c r="F233">
        <f>VLOOKUP(B233,Faktoren!$A$2:$Z$102,13)</f>
        <v>1.4248118175989946</v>
      </c>
      <c r="G233" s="17">
        <f t="shared" si="3"/>
        <v>31991.593161272336</v>
      </c>
    </row>
    <row r="234" spans="1:7">
      <c r="A234" s="20">
        <v>41420.918263888889</v>
      </c>
      <c r="B234" s="15">
        <v>23.125</v>
      </c>
      <c r="C234">
        <v>45585</v>
      </c>
      <c r="D234" s="16">
        <f>VLOOKUP(B234,Faktoren!$A$2:$Z$102,5)</f>
        <v>997.53700000000003</v>
      </c>
      <c r="E234">
        <f>VLOOKUP(B234,Faktoren!$A$2:$Z$102,11)</f>
        <v>79.16781629401207</v>
      </c>
      <c r="F234">
        <f>VLOOKUP(B234,Faktoren!$A$2:$Z$102,13)</f>
        <v>1.4248118175989946</v>
      </c>
      <c r="G234" s="17">
        <f t="shared" si="3"/>
        <v>31993.698702483423</v>
      </c>
    </row>
    <row r="235" spans="1:7">
      <c r="A235" s="20">
        <v>41420.918958333335</v>
      </c>
      <c r="B235" s="15">
        <v>23.0625</v>
      </c>
      <c r="C235">
        <v>45583</v>
      </c>
      <c r="D235" s="16">
        <f>VLOOKUP(B235,Faktoren!$A$2:$Z$102,5)</f>
        <v>997.53700000000003</v>
      </c>
      <c r="E235">
        <f>VLOOKUP(B235,Faktoren!$A$2:$Z$102,11)</f>
        <v>79.16781629401207</v>
      </c>
      <c r="F235">
        <f>VLOOKUP(B235,Faktoren!$A$2:$Z$102,13)</f>
        <v>1.4248118175989946</v>
      </c>
      <c r="G235" s="17">
        <f t="shared" si="3"/>
        <v>31992.295008342699</v>
      </c>
    </row>
    <row r="236" spans="1:7">
      <c r="A236" s="20">
        <v>41420.919652777775</v>
      </c>
      <c r="B236" s="15">
        <v>23.0625</v>
      </c>
      <c r="C236">
        <v>45585</v>
      </c>
      <c r="D236" s="16">
        <f>VLOOKUP(B236,Faktoren!$A$2:$Z$102,5)</f>
        <v>997.53700000000003</v>
      </c>
      <c r="E236">
        <f>VLOOKUP(B236,Faktoren!$A$2:$Z$102,11)</f>
        <v>79.16781629401207</v>
      </c>
      <c r="F236">
        <f>VLOOKUP(B236,Faktoren!$A$2:$Z$102,13)</f>
        <v>1.4248118175989946</v>
      </c>
      <c r="G236" s="17">
        <f t="shared" si="3"/>
        <v>31993.698702483423</v>
      </c>
    </row>
    <row r="237" spans="1:7">
      <c r="A237" s="20">
        <v>41420.920347222222</v>
      </c>
      <c r="B237" s="15">
        <v>23</v>
      </c>
      <c r="C237">
        <v>45588</v>
      </c>
      <c r="D237" s="16">
        <f>VLOOKUP(B237,Faktoren!$A$2:$Z$102,5)</f>
        <v>997.53700000000003</v>
      </c>
      <c r="E237">
        <f>VLOOKUP(B237,Faktoren!$A$2:$Z$102,11)</f>
        <v>79.16781629401207</v>
      </c>
      <c r="F237">
        <f>VLOOKUP(B237,Faktoren!$A$2:$Z$102,13)</f>
        <v>1.4248118175989946</v>
      </c>
      <c r="G237" s="17">
        <f t="shared" si="3"/>
        <v>31995.804243694511</v>
      </c>
    </row>
    <row r="238" spans="1:7">
      <c r="A238" s="20">
        <v>41420.921053240738</v>
      </c>
      <c r="B238" s="15">
        <v>23</v>
      </c>
      <c r="C238">
        <v>45590</v>
      </c>
      <c r="D238" s="16">
        <f>VLOOKUP(B238,Faktoren!$A$2:$Z$102,5)</f>
        <v>997.53700000000003</v>
      </c>
      <c r="E238">
        <f>VLOOKUP(B238,Faktoren!$A$2:$Z$102,11)</f>
        <v>79.16781629401207</v>
      </c>
      <c r="F238">
        <f>VLOOKUP(B238,Faktoren!$A$2:$Z$102,13)</f>
        <v>1.4248118175989946</v>
      </c>
      <c r="G238" s="17">
        <f t="shared" si="3"/>
        <v>31997.207937835235</v>
      </c>
    </row>
    <row r="239" spans="1:7">
      <c r="A239" s="20">
        <v>41420.921736111108</v>
      </c>
      <c r="B239" s="15">
        <v>23</v>
      </c>
      <c r="C239">
        <v>45587</v>
      </c>
      <c r="D239" s="16">
        <f>VLOOKUP(B239,Faktoren!$A$2:$Z$102,5)</f>
        <v>997.53700000000003</v>
      </c>
      <c r="E239">
        <f>VLOOKUP(B239,Faktoren!$A$2:$Z$102,11)</f>
        <v>79.16781629401207</v>
      </c>
      <c r="F239">
        <f>VLOOKUP(B239,Faktoren!$A$2:$Z$102,13)</f>
        <v>1.4248118175989946</v>
      </c>
      <c r="G239" s="17">
        <f t="shared" si="3"/>
        <v>31995.102396624148</v>
      </c>
    </row>
    <row r="240" spans="1:7">
      <c r="A240" s="20">
        <v>41420.922430555554</v>
      </c>
      <c r="B240" s="15">
        <v>23</v>
      </c>
      <c r="C240">
        <v>45592</v>
      </c>
      <c r="D240" s="16">
        <f>VLOOKUP(B240,Faktoren!$A$2:$Z$102,5)</f>
        <v>997.53700000000003</v>
      </c>
      <c r="E240">
        <f>VLOOKUP(B240,Faktoren!$A$2:$Z$102,11)</f>
        <v>79.16781629401207</v>
      </c>
      <c r="F240">
        <f>VLOOKUP(B240,Faktoren!$A$2:$Z$102,13)</f>
        <v>1.4248118175989946</v>
      </c>
      <c r="G240" s="17">
        <f t="shared" si="3"/>
        <v>31998.61163197596</v>
      </c>
    </row>
    <row r="241" spans="1:7">
      <c r="A241" s="20">
        <v>41420.923125000001</v>
      </c>
      <c r="B241" s="15">
        <v>22.9375</v>
      </c>
      <c r="C241">
        <v>45593</v>
      </c>
      <c r="D241" s="16">
        <f>VLOOKUP(B241,Faktoren!$A$2:$Z$102,5)</f>
        <v>997.76900000000001</v>
      </c>
      <c r="E241">
        <f>VLOOKUP(B241,Faktoren!$A$2:$Z$102,11)</f>
        <v>79.530570818222159</v>
      </c>
      <c r="F241">
        <f>VLOOKUP(B241,Faktoren!$A$2:$Z$102,13)</f>
        <v>1.4316733328391251</v>
      </c>
      <c r="G241" s="17">
        <f t="shared" si="3"/>
        <v>31845.9518342675</v>
      </c>
    </row>
    <row r="242" spans="1:7">
      <c r="A242" s="20">
        <v>41420.923819444448</v>
      </c>
      <c r="B242" s="15">
        <v>22.9375</v>
      </c>
      <c r="C242">
        <v>45595</v>
      </c>
      <c r="D242" s="16">
        <f>VLOOKUP(B242,Faktoren!$A$2:$Z$102,5)</f>
        <v>997.76900000000001</v>
      </c>
      <c r="E242">
        <f>VLOOKUP(B242,Faktoren!$A$2:$Z$102,11)</f>
        <v>79.530570818222159</v>
      </c>
      <c r="F242">
        <f>VLOOKUP(B242,Faktoren!$A$2:$Z$102,13)</f>
        <v>1.4316733328391251</v>
      </c>
      <c r="G242" s="17">
        <f t="shared" si="3"/>
        <v>31847.348800987576</v>
      </c>
    </row>
    <row r="243" spans="1:7">
      <c r="A243" s="20">
        <v>41420.924513888887</v>
      </c>
      <c r="B243" s="15">
        <v>22.9375</v>
      </c>
      <c r="C243">
        <v>45602</v>
      </c>
      <c r="D243" s="16">
        <f>VLOOKUP(B243,Faktoren!$A$2:$Z$102,5)</f>
        <v>997.76900000000001</v>
      </c>
      <c r="E243">
        <f>VLOOKUP(B243,Faktoren!$A$2:$Z$102,11)</f>
        <v>79.530570818222159</v>
      </c>
      <c r="F243">
        <f>VLOOKUP(B243,Faktoren!$A$2:$Z$102,13)</f>
        <v>1.4316733328391251</v>
      </c>
      <c r="G243" s="17">
        <f t="shared" si="3"/>
        <v>31852.238184507853</v>
      </c>
    </row>
    <row r="244" spans="1:7">
      <c r="A244" s="20">
        <v>41420.925208333334</v>
      </c>
      <c r="B244" s="15">
        <v>22.9375</v>
      </c>
      <c r="C244">
        <v>45599</v>
      </c>
      <c r="D244" s="16">
        <f>VLOOKUP(B244,Faktoren!$A$2:$Z$102,5)</f>
        <v>997.76900000000001</v>
      </c>
      <c r="E244">
        <f>VLOOKUP(B244,Faktoren!$A$2:$Z$102,11)</f>
        <v>79.530570818222159</v>
      </c>
      <c r="F244">
        <f>VLOOKUP(B244,Faktoren!$A$2:$Z$102,13)</f>
        <v>1.4316733328391251</v>
      </c>
      <c r="G244" s="17">
        <f t="shared" si="3"/>
        <v>31850.142734427733</v>
      </c>
    </row>
    <row r="245" spans="1:7">
      <c r="A245" s="20">
        <v>41420.925902777781</v>
      </c>
      <c r="B245" s="15">
        <v>22.875</v>
      </c>
      <c r="C245">
        <v>45599</v>
      </c>
      <c r="D245" s="16">
        <f>VLOOKUP(B245,Faktoren!$A$2:$Z$102,5)</f>
        <v>997.76900000000001</v>
      </c>
      <c r="E245">
        <f>VLOOKUP(B245,Faktoren!$A$2:$Z$102,11)</f>
        <v>79.530570818222159</v>
      </c>
      <c r="F245">
        <f>VLOOKUP(B245,Faktoren!$A$2:$Z$102,13)</f>
        <v>1.4316733328391251</v>
      </c>
      <c r="G245" s="17">
        <f t="shared" si="3"/>
        <v>31850.142734427733</v>
      </c>
    </row>
    <row r="246" spans="1:7">
      <c r="A246" s="20">
        <v>41420.92659722222</v>
      </c>
      <c r="B246" s="15">
        <v>22.875</v>
      </c>
      <c r="C246">
        <v>45611</v>
      </c>
      <c r="D246" s="16">
        <f>VLOOKUP(B246,Faktoren!$A$2:$Z$102,5)</f>
        <v>997.76900000000001</v>
      </c>
      <c r="E246">
        <f>VLOOKUP(B246,Faktoren!$A$2:$Z$102,11)</f>
        <v>79.530570818222159</v>
      </c>
      <c r="F246">
        <f>VLOOKUP(B246,Faktoren!$A$2:$Z$102,13)</f>
        <v>1.4316733328391251</v>
      </c>
      <c r="G246" s="17">
        <f t="shared" si="3"/>
        <v>31858.524534748205</v>
      </c>
    </row>
    <row r="247" spans="1:7">
      <c r="A247" s="20">
        <v>41420.927291666667</v>
      </c>
      <c r="B247" s="15">
        <v>22.875</v>
      </c>
      <c r="C247">
        <v>45602</v>
      </c>
      <c r="D247" s="16">
        <f>VLOOKUP(B247,Faktoren!$A$2:$Z$102,5)</f>
        <v>997.76900000000001</v>
      </c>
      <c r="E247">
        <f>VLOOKUP(B247,Faktoren!$A$2:$Z$102,11)</f>
        <v>79.530570818222159</v>
      </c>
      <c r="F247">
        <f>VLOOKUP(B247,Faktoren!$A$2:$Z$102,13)</f>
        <v>1.4316733328391251</v>
      </c>
      <c r="G247" s="17">
        <f t="shared" si="3"/>
        <v>31852.238184507853</v>
      </c>
    </row>
    <row r="248" spans="1:7">
      <c r="A248" s="20">
        <v>41420.927986111114</v>
      </c>
      <c r="B248" s="15">
        <v>22.875</v>
      </c>
      <c r="C248">
        <v>45612</v>
      </c>
      <c r="D248" s="16">
        <f>VLOOKUP(B248,Faktoren!$A$2:$Z$102,5)</f>
        <v>997.76900000000001</v>
      </c>
      <c r="E248">
        <f>VLOOKUP(B248,Faktoren!$A$2:$Z$102,11)</f>
        <v>79.530570818222159</v>
      </c>
      <c r="F248">
        <f>VLOOKUP(B248,Faktoren!$A$2:$Z$102,13)</f>
        <v>1.4316733328391251</v>
      </c>
      <c r="G248" s="17">
        <f t="shared" si="3"/>
        <v>31859.223018108245</v>
      </c>
    </row>
    <row r="249" spans="1:7">
      <c r="A249" s="20">
        <v>41420.928680555553</v>
      </c>
      <c r="B249" s="15">
        <v>22.8125</v>
      </c>
      <c r="C249">
        <v>45609</v>
      </c>
      <c r="D249" s="16">
        <f>VLOOKUP(B249,Faktoren!$A$2:$Z$102,5)</f>
        <v>997.76900000000001</v>
      </c>
      <c r="E249">
        <f>VLOOKUP(B249,Faktoren!$A$2:$Z$102,11)</f>
        <v>79.530570818222159</v>
      </c>
      <c r="F249">
        <f>VLOOKUP(B249,Faktoren!$A$2:$Z$102,13)</f>
        <v>1.4316733328391251</v>
      </c>
      <c r="G249" s="17">
        <f t="shared" si="3"/>
        <v>31857.127568028125</v>
      </c>
    </row>
    <row r="250" spans="1:7">
      <c r="A250" s="20">
        <v>41420.929375</v>
      </c>
      <c r="B250" s="15">
        <v>22.8125</v>
      </c>
      <c r="C250">
        <v>45618</v>
      </c>
      <c r="D250" s="16">
        <f>VLOOKUP(B250,Faktoren!$A$2:$Z$102,5)</f>
        <v>997.76900000000001</v>
      </c>
      <c r="E250">
        <f>VLOOKUP(B250,Faktoren!$A$2:$Z$102,11)</f>
        <v>79.530570818222159</v>
      </c>
      <c r="F250">
        <f>VLOOKUP(B250,Faktoren!$A$2:$Z$102,13)</f>
        <v>1.4316733328391251</v>
      </c>
      <c r="G250" s="17">
        <f t="shared" si="3"/>
        <v>31863.413918268478</v>
      </c>
    </row>
    <row r="251" spans="1:7">
      <c r="A251" s="20">
        <v>41420.930069444446</v>
      </c>
      <c r="B251" s="15">
        <v>22.8125</v>
      </c>
      <c r="C251">
        <v>45618</v>
      </c>
      <c r="D251" s="16">
        <f>VLOOKUP(B251,Faktoren!$A$2:$Z$102,5)</f>
        <v>997.76900000000001</v>
      </c>
      <c r="E251">
        <f>VLOOKUP(B251,Faktoren!$A$2:$Z$102,11)</f>
        <v>79.530570818222159</v>
      </c>
      <c r="F251">
        <f>VLOOKUP(B251,Faktoren!$A$2:$Z$102,13)</f>
        <v>1.4316733328391251</v>
      </c>
      <c r="G251" s="17">
        <f t="shared" si="3"/>
        <v>31863.413918268478</v>
      </c>
    </row>
    <row r="252" spans="1:7">
      <c r="A252" s="20">
        <v>41420.930763888886</v>
      </c>
      <c r="B252" s="15">
        <v>22.75</v>
      </c>
      <c r="C252">
        <v>45618</v>
      </c>
      <c r="D252" s="16">
        <f>VLOOKUP(B252,Faktoren!$A$2:$Z$102,5)</f>
        <v>997.76900000000001</v>
      </c>
      <c r="E252">
        <f>VLOOKUP(B252,Faktoren!$A$2:$Z$102,11)</f>
        <v>79.530570818222159</v>
      </c>
      <c r="F252">
        <f>VLOOKUP(B252,Faktoren!$A$2:$Z$102,13)</f>
        <v>1.4316733328391251</v>
      </c>
      <c r="G252" s="17">
        <f t="shared" si="3"/>
        <v>31863.413918268478</v>
      </c>
    </row>
    <row r="253" spans="1:7">
      <c r="A253" s="20">
        <v>41420.931458333333</v>
      </c>
      <c r="B253" s="15">
        <v>22.8125</v>
      </c>
      <c r="C253">
        <v>45624</v>
      </c>
      <c r="D253" s="16">
        <f>VLOOKUP(B253,Faktoren!$A$2:$Z$102,5)</f>
        <v>997.76900000000001</v>
      </c>
      <c r="E253">
        <f>VLOOKUP(B253,Faktoren!$A$2:$Z$102,11)</f>
        <v>79.530570818222159</v>
      </c>
      <c r="F253">
        <f>VLOOKUP(B253,Faktoren!$A$2:$Z$102,13)</f>
        <v>1.4316733328391251</v>
      </c>
      <c r="G253" s="17">
        <f t="shared" si="3"/>
        <v>31867.604818428714</v>
      </c>
    </row>
    <row r="254" spans="1:7">
      <c r="A254" s="20">
        <v>41420.932152777779</v>
      </c>
      <c r="B254" s="15">
        <v>22.75</v>
      </c>
      <c r="C254">
        <v>45621</v>
      </c>
      <c r="D254" s="16">
        <f>VLOOKUP(B254,Faktoren!$A$2:$Z$102,5)</f>
        <v>997.76900000000001</v>
      </c>
      <c r="E254">
        <f>VLOOKUP(B254,Faktoren!$A$2:$Z$102,11)</f>
        <v>79.530570818222159</v>
      </c>
      <c r="F254">
        <f>VLOOKUP(B254,Faktoren!$A$2:$Z$102,13)</f>
        <v>1.4316733328391251</v>
      </c>
      <c r="G254" s="17">
        <f t="shared" si="3"/>
        <v>31865.509368348597</v>
      </c>
    </row>
    <row r="255" spans="1:7">
      <c r="A255" s="20">
        <v>41420.932847222219</v>
      </c>
      <c r="B255" s="15">
        <v>22.6875</v>
      </c>
      <c r="C255">
        <v>45626</v>
      </c>
      <c r="D255" s="16">
        <f>VLOOKUP(B255,Faktoren!$A$2:$Z$102,5)</f>
        <v>997.76900000000001</v>
      </c>
      <c r="E255">
        <f>VLOOKUP(B255,Faktoren!$A$2:$Z$102,11)</f>
        <v>79.530570818222159</v>
      </c>
      <c r="F255">
        <f>VLOOKUP(B255,Faktoren!$A$2:$Z$102,13)</f>
        <v>1.4316733328391251</v>
      </c>
      <c r="G255" s="17">
        <f t="shared" si="3"/>
        <v>31869.001785148794</v>
      </c>
    </row>
    <row r="256" spans="1:7">
      <c r="A256" s="20">
        <v>41420.933541666665</v>
      </c>
      <c r="B256" s="15">
        <v>22.6875</v>
      </c>
      <c r="C256">
        <v>45627</v>
      </c>
      <c r="D256" s="16">
        <f>VLOOKUP(B256,Faktoren!$A$2:$Z$102,5)</f>
        <v>997.76900000000001</v>
      </c>
      <c r="E256">
        <f>VLOOKUP(B256,Faktoren!$A$2:$Z$102,11)</f>
        <v>79.530570818222159</v>
      </c>
      <c r="F256">
        <f>VLOOKUP(B256,Faktoren!$A$2:$Z$102,13)</f>
        <v>1.4316733328391251</v>
      </c>
      <c r="G256" s="17">
        <f t="shared" si="3"/>
        <v>31869.70026850883</v>
      </c>
    </row>
    <row r="257" spans="1:7">
      <c r="A257" s="20">
        <v>41420.934247685182</v>
      </c>
      <c r="B257" s="15">
        <v>22.6875</v>
      </c>
      <c r="C257">
        <v>45625</v>
      </c>
      <c r="D257" s="16">
        <f>VLOOKUP(B257,Faktoren!$A$2:$Z$102,5)</f>
        <v>997.76900000000001</v>
      </c>
      <c r="E257">
        <f>VLOOKUP(B257,Faktoren!$A$2:$Z$102,11)</f>
        <v>79.530570818222159</v>
      </c>
      <c r="F257">
        <f>VLOOKUP(B257,Faktoren!$A$2:$Z$102,13)</f>
        <v>1.4316733328391251</v>
      </c>
      <c r="G257" s="17">
        <f t="shared" si="3"/>
        <v>31868.303301788754</v>
      </c>
    </row>
    <row r="258" spans="1:7">
      <c r="A258" s="20">
        <v>41420.934942129628</v>
      </c>
      <c r="B258" s="15">
        <v>22.6875</v>
      </c>
      <c r="C258">
        <v>45627</v>
      </c>
      <c r="D258" s="16">
        <f>VLOOKUP(B258,Faktoren!$A$2:$Z$102,5)</f>
        <v>997.76900000000001</v>
      </c>
      <c r="E258">
        <f>VLOOKUP(B258,Faktoren!$A$2:$Z$102,11)</f>
        <v>79.530570818222159</v>
      </c>
      <c r="F258">
        <f>VLOOKUP(B258,Faktoren!$A$2:$Z$102,13)</f>
        <v>1.4316733328391251</v>
      </c>
      <c r="G258" s="17">
        <f t="shared" si="3"/>
        <v>31869.70026850883</v>
      </c>
    </row>
    <row r="259" spans="1:7">
      <c r="A259" s="20">
        <v>41420.935636574075</v>
      </c>
      <c r="B259" s="15">
        <v>22.6875</v>
      </c>
      <c r="C259">
        <v>45629</v>
      </c>
      <c r="D259" s="16">
        <f>VLOOKUP(B259,Faktoren!$A$2:$Z$102,5)</f>
        <v>997.76900000000001</v>
      </c>
      <c r="E259">
        <f>VLOOKUP(B259,Faktoren!$A$2:$Z$102,11)</f>
        <v>79.530570818222159</v>
      </c>
      <c r="F259">
        <f>VLOOKUP(B259,Faktoren!$A$2:$Z$102,13)</f>
        <v>1.4316733328391251</v>
      </c>
      <c r="G259" s="17">
        <f t="shared" ref="G259:G322" si="4">C259/F259</f>
        <v>31871.09723522891</v>
      </c>
    </row>
    <row r="260" spans="1:7">
      <c r="A260" s="20">
        <v>41420.936331018522</v>
      </c>
      <c r="B260" s="15">
        <v>22.6875</v>
      </c>
      <c r="C260">
        <v>45636</v>
      </c>
      <c r="D260" s="16">
        <f>VLOOKUP(B260,Faktoren!$A$2:$Z$102,5)</f>
        <v>997.76900000000001</v>
      </c>
      <c r="E260">
        <f>VLOOKUP(B260,Faktoren!$A$2:$Z$102,11)</f>
        <v>79.530570818222159</v>
      </c>
      <c r="F260">
        <f>VLOOKUP(B260,Faktoren!$A$2:$Z$102,13)</f>
        <v>1.4316733328391251</v>
      </c>
      <c r="G260" s="17">
        <f t="shared" si="4"/>
        <v>31875.986618749186</v>
      </c>
    </row>
    <row r="261" spans="1:7">
      <c r="A261" s="20">
        <v>41420.937025462961</v>
      </c>
      <c r="B261" s="15">
        <v>22.625</v>
      </c>
      <c r="C261">
        <v>45631</v>
      </c>
      <c r="D261" s="16">
        <f>VLOOKUP(B261,Faktoren!$A$2:$Z$102,5)</f>
        <v>997.76900000000001</v>
      </c>
      <c r="E261">
        <f>VLOOKUP(B261,Faktoren!$A$2:$Z$102,11)</f>
        <v>79.530570818222159</v>
      </c>
      <c r="F261">
        <f>VLOOKUP(B261,Faktoren!$A$2:$Z$102,13)</f>
        <v>1.4316733328391251</v>
      </c>
      <c r="G261" s="17">
        <f t="shared" si="4"/>
        <v>31872.49420194899</v>
      </c>
    </row>
    <row r="262" spans="1:7">
      <c r="A262" s="20">
        <v>41420.937708333331</v>
      </c>
      <c r="B262" s="15">
        <v>22.625</v>
      </c>
      <c r="C262">
        <v>45630</v>
      </c>
      <c r="D262" s="16">
        <f>VLOOKUP(B262,Faktoren!$A$2:$Z$102,5)</f>
        <v>997.76900000000001</v>
      </c>
      <c r="E262">
        <f>VLOOKUP(B262,Faktoren!$A$2:$Z$102,11)</f>
        <v>79.530570818222159</v>
      </c>
      <c r="F262">
        <f>VLOOKUP(B262,Faktoren!$A$2:$Z$102,13)</f>
        <v>1.4316733328391251</v>
      </c>
      <c r="G262" s="17">
        <f t="shared" si="4"/>
        <v>31871.79571858895</v>
      </c>
    </row>
    <row r="263" spans="1:7">
      <c r="A263" s="20">
        <v>41420.938402777778</v>
      </c>
      <c r="B263" s="15">
        <v>22.625</v>
      </c>
      <c r="C263">
        <v>45633</v>
      </c>
      <c r="D263" s="16">
        <f>VLOOKUP(B263,Faktoren!$A$2:$Z$102,5)</f>
        <v>997.76900000000001</v>
      </c>
      <c r="E263">
        <f>VLOOKUP(B263,Faktoren!$A$2:$Z$102,11)</f>
        <v>79.530570818222159</v>
      </c>
      <c r="F263">
        <f>VLOOKUP(B263,Faktoren!$A$2:$Z$102,13)</f>
        <v>1.4316733328391251</v>
      </c>
      <c r="G263" s="17">
        <f t="shared" si="4"/>
        <v>31873.891168669066</v>
      </c>
    </row>
    <row r="264" spans="1:7">
      <c r="A264" s="20">
        <v>41420.939097222225</v>
      </c>
      <c r="B264" s="15">
        <v>22.5625</v>
      </c>
      <c r="C264">
        <v>45637</v>
      </c>
      <c r="D264" s="16">
        <f>VLOOKUP(B264,Faktoren!$A$2:$Z$102,5)</f>
        <v>997.76900000000001</v>
      </c>
      <c r="E264">
        <f>VLOOKUP(B264,Faktoren!$A$2:$Z$102,11)</f>
        <v>79.530570818222159</v>
      </c>
      <c r="F264">
        <f>VLOOKUP(B264,Faktoren!$A$2:$Z$102,13)</f>
        <v>1.4316733328391251</v>
      </c>
      <c r="G264" s="17">
        <f t="shared" si="4"/>
        <v>31876.685102109222</v>
      </c>
    </row>
    <row r="265" spans="1:7">
      <c r="A265" s="20">
        <v>41420.939791666664</v>
      </c>
      <c r="B265" s="15">
        <v>22.5625</v>
      </c>
      <c r="C265">
        <v>45641</v>
      </c>
      <c r="D265" s="16">
        <f>VLOOKUP(B265,Faktoren!$A$2:$Z$102,5)</f>
        <v>997.76900000000001</v>
      </c>
      <c r="E265">
        <f>VLOOKUP(B265,Faktoren!$A$2:$Z$102,11)</f>
        <v>79.530570818222159</v>
      </c>
      <c r="F265">
        <f>VLOOKUP(B265,Faktoren!$A$2:$Z$102,13)</f>
        <v>1.4316733328391251</v>
      </c>
      <c r="G265" s="17">
        <f t="shared" si="4"/>
        <v>31879.479035549382</v>
      </c>
    </row>
    <row r="266" spans="1:7">
      <c r="A266" s="20">
        <v>41420.940486111111</v>
      </c>
      <c r="B266" s="15">
        <v>22.5625</v>
      </c>
      <c r="C266">
        <v>45643</v>
      </c>
      <c r="D266" s="16">
        <f>VLOOKUP(B266,Faktoren!$A$2:$Z$102,5)</f>
        <v>997.76900000000001</v>
      </c>
      <c r="E266">
        <f>VLOOKUP(B266,Faktoren!$A$2:$Z$102,11)</f>
        <v>79.530570818222159</v>
      </c>
      <c r="F266">
        <f>VLOOKUP(B266,Faktoren!$A$2:$Z$102,13)</f>
        <v>1.4316733328391251</v>
      </c>
      <c r="G266" s="17">
        <f t="shared" si="4"/>
        <v>31880.876002269459</v>
      </c>
    </row>
    <row r="267" spans="1:7">
      <c r="A267" s="20">
        <v>41420.941180555557</v>
      </c>
      <c r="B267" s="15">
        <v>22.5625</v>
      </c>
      <c r="C267">
        <v>45644</v>
      </c>
      <c r="D267" s="16">
        <f>VLOOKUP(B267,Faktoren!$A$2:$Z$102,5)</f>
        <v>997.76900000000001</v>
      </c>
      <c r="E267">
        <f>VLOOKUP(B267,Faktoren!$A$2:$Z$102,11)</f>
        <v>79.530570818222159</v>
      </c>
      <c r="F267">
        <f>VLOOKUP(B267,Faktoren!$A$2:$Z$102,13)</f>
        <v>1.4316733328391251</v>
      </c>
      <c r="G267" s="17">
        <f t="shared" si="4"/>
        <v>31881.574485629499</v>
      </c>
    </row>
    <row r="268" spans="1:7">
      <c r="A268" s="20">
        <v>41420.941886574074</v>
      </c>
      <c r="B268" s="15">
        <v>22.5625</v>
      </c>
      <c r="C268">
        <v>45641</v>
      </c>
      <c r="D268" s="16">
        <f>VLOOKUP(B268,Faktoren!$A$2:$Z$102,5)</f>
        <v>997.76900000000001</v>
      </c>
      <c r="E268">
        <f>VLOOKUP(B268,Faktoren!$A$2:$Z$102,11)</f>
        <v>79.530570818222159</v>
      </c>
      <c r="F268">
        <f>VLOOKUP(B268,Faktoren!$A$2:$Z$102,13)</f>
        <v>1.4316733328391251</v>
      </c>
      <c r="G268" s="17">
        <f t="shared" si="4"/>
        <v>31879.479035549382</v>
      </c>
    </row>
    <row r="269" spans="1:7">
      <c r="A269" s="20">
        <v>41420.94258101852</v>
      </c>
      <c r="B269" s="15">
        <v>22.5</v>
      </c>
      <c r="C269">
        <v>45649</v>
      </c>
      <c r="D269" s="16">
        <f>VLOOKUP(B269,Faktoren!$A$2:$Z$102,5)</f>
        <v>997.76900000000001</v>
      </c>
      <c r="E269">
        <f>VLOOKUP(B269,Faktoren!$A$2:$Z$102,11)</f>
        <v>79.530570818222159</v>
      </c>
      <c r="F269">
        <f>VLOOKUP(B269,Faktoren!$A$2:$Z$102,13)</f>
        <v>1.4316733328391251</v>
      </c>
      <c r="G269" s="17">
        <f t="shared" si="4"/>
        <v>31885.066902429695</v>
      </c>
    </row>
    <row r="270" spans="1:7">
      <c r="A270" s="20">
        <v>41420.94327546296</v>
      </c>
      <c r="B270" s="15">
        <v>22.5</v>
      </c>
      <c r="C270">
        <v>45651</v>
      </c>
      <c r="D270" s="16">
        <f>VLOOKUP(B270,Faktoren!$A$2:$Z$102,5)</f>
        <v>997.76900000000001</v>
      </c>
      <c r="E270">
        <f>VLOOKUP(B270,Faktoren!$A$2:$Z$102,11)</f>
        <v>79.530570818222159</v>
      </c>
      <c r="F270">
        <f>VLOOKUP(B270,Faktoren!$A$2:$Z$102,13)</f>
        <v>1.4316733328391251</v>
      </c>
      <c r="G270" s="17">
        <f t="shared" si="4"/>
        <v>31886.463869149771</v>
      </c>
    </row>
    <row r="271" spans="1:7">
      <c r="A271" s="20">
        <v>41420.943969907406</v>
      </c>
      <c r="B271" s="15">
        <v>22.5</v>
      </c>
      <c r="C271">
        <v>45650</v>
      </c>
      <c r="D271" s="16">
        <f>VLOOKUP(B271,Faktoren!$A$2:$Z$102,5)</f>
        <v>997.76900000000001</v>
      </c>
      <c r="E271">
        <f>VLOOKUP(B271,Faktoren!$A$2:$Z$102,11)</f>
        <v>79.530570818222159</v>
      </c>
      <c r="F271">
        <f>VLOOKUP(B271,Faktoren!$A$2:$Z$102,13)</f>
        <v>1.4316733328391251</v>
      </c>
      <c r="G271" s="17">
        <f t="shared" si="4"/>
        <v>31885.765385789735</v>
      </c>
    </row>
    <row r="272" spans="1:7">
      <c r="A272" s="20">
        <v>41420.944664351853</v>
      </c>
      <c r="B272" s="15">
        <v>22.5</v>
      </c>
      <c r="C272">
        <v>45654</v>
      </c>
      <c r="D272" s="16">
        <f>VLOOKUP(B272,Faktoren!$A$2:$Z$102,5)</f>
        <v>997.76900000000001</v>
      </c>
      <c r="E272">
        <f>VLOOKUP(B272,Faktoren!$A$2:$Z$102,11)</f>
        <v>79.530570818222159</v>
      </c>
      <c r="F272">
        <f>VLOOKUP(B272,Faktoren!$A$2:$Z$102,13)</f>
        <v>1.4316733328391251</v>
      </c>
      <c r="G272" s="17">
        <f t="shared" si="4"/>
        <v>31888.559319229891</v>
      </c>
    </row>
    <row r="273" spans="1:7">
      <c r="A273" s="20">
        <v>41420.9453587963</v>
      </c>
      <c r="B273" s="15">
        <v>22.4375</v>
      </c>
      <c r="C273">
        <v>45653</v>
      </c>
      <c r="D273" s="16">
        <f>VLOOKUP(B273,Faktoren!$A$2:$Z$102,5)</f>
        <v>997.76900000000001</v>
      </c>
      <c r="E273">
        <f>VLOOKUP(B273,Faktoren!$A$2:$Z$102,11)</f>
        <v>79.530570818222159</v>
      </c>
      <c r="F273">
        <f>VLOOKUP(B273,Faktoren!$A$2:$Z$102,13)</f>
        <v>1.4316733328391251</v>
      </c>
      <c r="G273" s="17">
        <f t="shared" si="4"/>
        <v>31887.860835869851</v>
      </c>
    </row>
    <row r="274" spans="1:7">
      <c r="A274" s="20">
        <v>41420.946053240739</v>
      </c>
      <c r="B274" s="15">
        <v>22.4375</v>
      </c>
      <c r="C274">
        <v>45654</v>
      </c>
      <c r="D274" s="16">
        <f>VLOOKUP(B274,Faktoren!$A$2:$Z$102,5)</f>
        <v>997.76900000000001</v>
      </c>
      <c r="E274">
        <f>VLOOKUP(B274,Faktoren!$A$2:$Z$102,11)</f>
        <v>79.530570818222159</v>
      </c>
      <c r="F274">
        <f>VLOOKUP(B274,Faktoren!$A$2:$Z$102,13)</f>
        <v>1.4316733328391251</v>
      </c>
      <c r="G274" s="17">
        <f t="shared" si="4"/>
        <v>31888.559319229891</v>
      </c>
    </row>
    <row r="275" spans="1:7">
      <c r="A275" s="20">
        <v>41420.946747685186</v>
      </c>
      <c r="B275" s="15">
        <v>22.4375</v>
      </c>
      <c r="C275">
        <v>45654</v>
      </c>
      <c r="D275" s="16">
        <f>VLOOKUP(B275,Faktoren!$A$2:$Z$102,5)</f>
        <v>997.76900000000001</v>
      </c>
      <c r="E275">
        <f>VLOOKUP(B275,Faktoren!$A$2:$Z$102,11)</f>
        <v>79.530570818222159</v>
      </c>
      <c r="F275">
        <f>VLOOKUP(B275,Faktoren!$A$2:$Z$102,13)</f>
        <v>1.4316733328391251</v>
      </c>
      <c r="G275" s="17">
        <f t="shared" si="4"/>
        <v>31888.559319229891</v>
      </c>
    </row>
    <row r="276" spans="1:7">
      <c r="A276" s="20">
        <v>41420.947442129633</v>
      </c>
      <c r="B276" s="15">
        <v>22.4375</v>
      </c>
      <c r="C276">
        <v>45660</v>
      </c>
      <c r="D276" s="16">
        <f>VLOOKUP(B276,Faktoren!$A$2:$Z$102,5)</f>
        <v>997.76900000000001</v>
      </c>
      <c r="E276">
        <f>VLOOKUP(B276,Faktoren!$A$2:$Z$102,11)</f>
        <v>79.530570818222159</v>
      </c>
      <c r="F276">
        <f>VLOOKUP(B276,Faktoren!$A$2:$Z$102,13)</f>
        <v>1.4316733328391251</v>
      </c>
      <c r="G276" s="17">
        <f t="shared" si="4"/>
        <v>31892.750219390127</v>
      </c>
    </row>
    <row r="277" spans="1:7">
      <c r="A277" s="20">
        <v>41420.948136574072</v>
      </c>
      <c r="B277" s="15">
        <v>22.4375</v>
      </c>
      <c r="C277">
        <v>45658</v>
      </c>
      <c r="D277" s="16">
        <f>VLOOKUP(B277,Faktoren!$A$2:$Z$102,5)</f>
        <v>997.76900000000001</v>
      </c>
      <c r="E277">
        <f>VLOOKUP(B277,Faktoren!$A$2:$Z$102,11)</f>
        <v>79.530570818222159</v>
      </c>
      <c r="F277">
        <f>VLOOKUP(B277,Faktoren!$A$2:$Z$102,13)</f>
        <v>1.4316733328391251</v>
      </c>
      <c r="G277" s="17">
        <f t="shared" si="4"/>
        <v>31891.353252670047</v>
      </c>
    </row>
    <row r="278" spans="1:7">
      <c r="A278" s="20">
        <v>41420.948831018519</v>
      </c>
      <c r="B278" s="15">
        <v>22.375</v>
      </c>
      <c r="C278">
        <v>45657</v>
      </c>
      <c r="D278" s="16">
        <f>VLOOKUP(B278,Faktoren!$A$2:$Z$102,5)</f>
        <v>997.76900000000001</v>
      </c>
      <c r="E278">
        <f>VLOOKUP(B278,Faktoren!$A$2:$Z$102,11)</f>
        <v>79.530570818222159</v>
      </c>
      <c r="F278">
        <f>VLOOKUP(B278,Faktoren!$A$2:$Z$102,13)</f>
        <v>1.4316733328391251</v>
      </c>
      <c r="G278" s="17">
        <f t="shared" si="4"/>
        <v>31890.654769310007</v>
      </c>
    </row>
    <row r="279" spans="1:7">
      <c r="A279" s="20">
        <v>41420.949525462966</v>
      </c>
      <c r="B279" s="15">
        <v>22.375</v>
      </c>
      <c r="C279">
        <v>45667</v>
      </c>
      <c r="D279" s="16">
        <f>VLOOKUP(B279,Faktoren!$A$2:$Z$102,5)</f>
        <v>997.76900000000001</v>
      </c>
      <c r="E279">
        <f>VLOOKUP(B279,Faktoren!$A$2:$Z$102,11)</f>
        <v>79.530570818222159</v>
      </c>
      <c r="F279">
        <f>VLOOKUP(B279,Faktoren!$A$2:$Z$102,13)</f>
        <v>1.4316733328391251</v>
      </c>
      <c r="G279" s="17">
        <f t="shared" si="4"/>
        <v>31897.6396029104</v>
      </c>
    </row>
    <row r="280" spans="1:7">
      <c r="A280" s="20">
        <v>41420.950219907405</v>
      </c>
      <c r="B280" s="15">
        <v>22.375</v>
      </c>
      <c r="C280">
        <v>45667</v>
      </c>
      <c r="D280" s="16">
        <f>VLOOKUP(B280,Faktoren!$A$2:$Z$102,5)</f>
        <v>997.76900000000001</v>
      </c>
      <c r="E280">
        <f>VLOOKUP(B280,Faktoren!$A$2:$Z$102,11)</f>
        <v>79.530570818222159</v>
      </c>
      <c r="F280">
        <f>VLOOKUP(B280,Faktoren!$A$2:$Z$102,13)</f>
        <v>1.4316733328391251</v>
      </c>
      <c r="G280" s="17">
        <f t="shared" si="4"/>
        <v>31897.6396029104</v>
      </c>
    </row>
    <row r="281" spans="1:7">
      <c r="A281" s="20">
        <v>41420.950914351852</v>
      </c>
      <c r="B281" s="15">
        <v>22.375</v>
      </c>
      <c r="C281">
        <v>45665</v>
      </c>
      <c r="D281" s="16">
        <f>VLOOKUP(B281,Faktoren!$A$2:$Z$102,5)</f>
        <v>997.76900000000001</v>
      </c>
      <c r="E281">
        <f>VLOOKUP(B281,Faktoren!$A$2:$Z$102,11)</f>
        <v>79.530570818222159</v>
      </c>
      <c r="F281">
        <f>VLOOKUP(B281,Faktoren!$A$2:$Z$102,13)</f>
        <v>1.4316733328391251</v>
      </c>
      <c r="G281" s="17">
        <f t="shared" si="4"/>
        <v>31896.24263619032</v>
      </c>
    </row>
    <row r="282" spans="1:7">
      <c r="A282" s="20">
        <v>41420.951608796298</v>
      </c>
      <c r="B282" s="15">
        <v>22.375</v>
      </c>
      <c r="C282">
        <v>45663</v>
      </c>
      <c r="D282" s="16">
        <f>VLOOKUP(B282,Faktoren!$A$2:$Z$102,5)</f>
        <v>997.76900000000001</v>
      </c>
      <c r="E282">
        <f>VLOOKUP(B282,Faktoren!$A$2:$Z$102,11)</f>
        <v>79.530570818222159</v>
      </c>
      <c r="F282">
        <f>VLOOKUP(B282,Faktoren!$A$2:$Z$102,13)</f>
        <v>1.4316733328391251</v>
      </c>
      <c r="G282" s="17">
        <f t="shared" si="4"/>
        <v>31894.845669470244</v>
      </c>
    </row>
    <row r="283" spans="1:7">
      <c r="A283" s="20">
        <v>41420.952303240738</v>
      </c>
      <c r="B283" s="15">
        <v>22.3125</v>
      </c>
      <c r="C283">
        <v>45660</v>
      </c>
      <c r="D283" s="16">
        <f>VLOOKUP(B283,Faktoren!$A$2:$Z$102,5)</f>
        <v>997.76900000000001</v>
      </c>
      <c r="E283">
        <f>VLOOKUP(B283,Faktoren!$A$2:$Z$102,11)</f>
        <v>79.530570818222159</v>
      </c>
      <c r="F283">
        <f>VLOOKUP(B283,Faktoren!$A$2:$Z$102,13)</f>
        <v>1.4316733328391251</v>
      </c>
      <c r="G283" s="17">
        <f t="shared" si="4"/>
        <v>31892.750219390127</v>
      </c>
    </row>
    <row r="284" spans="1:7">
      <c r="A284" s="20">
        <v>41420.952997685185</v>
      </c>
      <c r="B284" s="15">
        <v>22.3125</v>
      </c>
      <c r="C284">
        <v>45665</v>
      </c>
      <c r="D284" s="16">
        <f>VLOOKUP(B284,Faktoren!$A$2:$Z$102,5)</f>
        <v>997.76900000000001</v>
      </c>
      <c r="E284">
        <f>VLOOKUP(B284,Faktoren!$A$2:$Z$102,11)</f>
        <v>79.530570818222159</v>
      </c>
      <c r="F284">
        <f>VLOOKUP(B284,Faktoren!$A$2:$Z$102,13)</f>
        <v>1.4316733328391251</v>
      </c>
      <c r="G284" s="17">
        <f t="shared" si="4"/>
        <v>31896.24263619032</v>
      </c>
    </row>
    <row r="285" spans="1:7">
      <c r="A285" s="20">
        <v>41420.953692129631</v>
      </c>
      <c r="B285" s="15">
        <v>22.3125</v>
      </c>
      <c r="C285">
        <v>45670</v>
      </c>
      <c r="D285" s="16">
        <f>VLOOKUP(B285,Faktoren!$A$2:$Z$102,5)</f>
        <v>997.76900000000001</v>
      </c>
      <c r="E285">
        <f>VLOOKUP(B285,Faktoren!$A$2:$Z$102,11)</f>
        <v>79.530570818222159</v>
      </c>
      <c r="F285">
        <f>VLOOKUP(B285,Faktoren!$A$2:$Z$102,13)</f>
        <v>1.4316733328391251</v>
      </c>
      <c r="G285" s="17">
        <f t="shared" si="4"/>
        <v>31899.735052990516</v>
      </c>
    </row>
    <row r="286" spans="1:7">
      <c r="A286" s="20">
        <v>41420.954386574071</v>
      </c>
      <c r="B286" s="15">
        <v>22.3125</v>
      </c>
      <c r="C286">
        <v>45670</v>
      </c>
      <c r="D286" s="16">
        <f>VLOOKUP(B286,Faktoren!$A$2:$Z$102,5)</f>
        <v>997.76900000000001</v>
      </c>
      <c r="E286">
        <f>VLOOKUP(B286,Faktoren!$A$2:$Z$102,11)</f>
        <v>79.530570818222159</v>
      </c>
      <c r="F286">
        <f>VLOOKUP(B286,Faktoren!$A$2:$Z$102,13)</f>
        <v>1.4316733328391251</v>
      </c>
      <c r="G286" s="17">
        <f t="shared" si="4"/>
        <v>31899.735052990516</v>
      </c>
    </row>
    <row r="287" spans="1:7">
      <c r="A287" s="20">
        <v>41420.955081018517</v>
      </c>
      <c r="B287" s="15">
        <v>22.25</v>
      </c>
      <c r="C287">
        <v>45670</v>
      </c>
      <c r="D287" s="16">
        <f>VLOOKUP(B287,Faktoren!$A$2:$Z$102,5)</f>
        <v>997.76900000000001</v>
      </c>
      <c r="E287">
        <f>VLOOKUP(B287,Faktoren!$A$2:$Z$102,11)</f>
        <v>79.530570818222159</v>
      </c>
      <c r="F287">
        <f>VLOOKUP(B287,Faktoren!$A$2:$Z$102,13)</f>
        <v>1.4316733328391251</v>
      </c>
      <c r="G287" s="17">
        <f t="shared" si="4"/>
        <v>31899.735052990516</v>
      </c>
    </row>
    <row r="288" spans="1:7">
      <c r="A288" s="20">
        <v>41420.955775462964</v>
      </c>
      <c r="B288" s="15">
        <v>22.25</v>
      </c>
      <c r="C288">
        <v>45672</v>
      </c>
      <c r="D288" s="16">
        <f>VLOOKUP(B288,Faktoren!$A$2:$Z$102,5)</f>
        <v>997.76900000000001</v>
      </c>
      <c r="E288">
        <f>VLOOKUP(B288,Faktoren!$A$2:$Z$102,11)</f>
        <v>79.530570818222159</v>
      </c>
      <c r="F288">
        <f>VLOOKUP(B288,Faktoren!$A$2:$Z$102,13)</f>
        <v>1.4316733328391251</v>
      </c>
      <c r="G288" s="17">
        <f t="shared" si="4"/>
        <v>31901.132019710596</v>
      </c>
    </row>
    <row r="289" spans="1:7">
      <c r="A289" s="20">
        <v>41420.956458333334</v>
      </c>
      <c r="B289" s="15">
        <v>22.25</v>
      </c>
      <c r="C289">
        <v>45671</v>
      </c>
      <c r="D289" s="16">
        <f>VLOOKUP(B289,Faktoren!$A$2:$Z$102,5)</f>
        <v>997.76900000000001</v>
      </c>
      <c r="E289">
        <f>VLOOKUP(B289,Faktoren!$A$2:$Z$102,11)</f>
        <v>79.530570818222159</v>
      </c>
      <c r="F289">
        <f>VLOOKUP(B289,Faktoren!$A$2:$Z$102,13)</f>
        <v>1.4316733328391251</v>
      </c>
      <c r="G289" s="17">
        <f t="shared" si="4"/>
        <v>31900.433536350556</v>
      </c>
    </row>
    <row r="290" spans="1:7">
      <c r="A290" s="20">
        <v>41420.957152777781</v>
      </c>
      <c r="B290" s="15">
        <v>22.25</v>
      </c>
      <c r="C290">
        <v>45678</v>
      </c>
      <c r="D290" s="16">
        <f>VLOOKUP(B290,Faktoren!$A$2:$Z$102,5)</f>
        <v>997.76900000000001</v>
      </c>
      <c r="E290">
        <f>VLOOKUP(B290,Faktoren!$A$2:$Z$102,11)</f>
        <v>79.530570818222159</v>
      </c>
      <c r="F290">
        <f>VLOOKUP(B290,Faktoren!$A$2:$Z$102,13)</f>
        <v>1.4316733328391251</v>
      </c>
      <c r="G290" s="17">
        <f t="shared" si="4"/>
        <v>31905.322919870832</v>
      </c>
    </row>
    <row r="291" spans="1:7">
      <c r="A291" s="20">
        <v>41420.95784722222</v>
      </c>
      <c r="B291" s="15">
        <v>22.1875</v>
      </c>
      <c r="C291">
        <v>45677</v>
      </c>
      <c r="D291" s="16">
        <f>VLOOKUP(B291,Faktoren!$A$2:$Z$102,5)</f>
        <v>997.76900000000001</v>
      </c>
      <c r="E291">
        <f>VLOOKUP(B291,Faktoren!$A$2:$Z$102,11)</f>
        <v>79.530570818222159</v>
      </c>
      <c r="F291">
        <f>VLOOKUP(B291,Faktoren!$A$2:$Z$102,13)</f>
        <v>1.4316733328391251</v>
      </c>
      <c r="G291" s="17">
        <f t="shared" si="4"/>
        <v>31904.624436510792</v>
      </c>
    </row>
    <row r="292" spans="1:7">
      <c r="A292" s="20">
        <v>41420.958541666667</v>
      </c>
      <c r="B292" s="15">
        <v>22.1875</v>
      </c>
      <c r="C292">
        <v>45682</v>
      </c>
      <c r="D292" s="16">
        <f>VLOOKUP(B292,Faktoren!$A$2:$Z$102,5)</f>
        <v>997.76900000000001</v>
      </c>
      <c r="E292">
        <f>VLOOKUP(B292,Faktoren!$A$2:$Z$102,11)</f>
        <v>79.530570818222159</v>
      </c>
      <c r="F292">
        <f>VLOOKUP(B292,Faktoren!$A$2:$Z$102,13)</f>
        <v>1.4316733328391251</v>
      </c>
      <c r="G292" s="17">
        <f t="shared" si="4"/>
        <v>31908.116853310989</v>
      </c>
    </row>
    <row r="293" spans="1:7">
      <c r="A293" s="20">
        <v>41420.959236111114</v>
      </c>
      <c r="B293" s="15">
        <v>22.1875</v>
      </c>
      <c r="C293">
        <v>45680</v>
      </c>
      <c r="D293" s="16">
        <f>VLOOKUP(B293,Faktoren!$A$2:$Z$102,5)</f>
        <v>997.76900000000001</v>
      </c>
      <c r="E293">
        <f>VLOOKUP(B293,Faktoren!$A$2:$Z$102,11)</f>
        <v>79.530570818222159</v>
      </c>
      <c r="F293">
        <f>VLOOKUP(B293,Faktoren!$A$2:$Z$102,13)</f>
        <v>1.4316733328391251</v>
      </c>
      <c r="G293" s="17">
        <f t="shared" si="4"/>
        <v>31906.719886590909</v>
      </c>
    </row>
    <row r="294" spans="1:7">
      <c r="A294" s="20">
        <v>41420.959930555553</v>
      </c>
      <c r="B294" s="15">
        <v>22.1875</v>
      </c>
      <c r="C294">
        <v>45684</v>
      </c>
      <c r="D294" s="16">
        <f>VLOOKUP(B294,Faktoren!$A$2:$Z$102,5)</f>
        <v>997.76900000000001</v>
      </c>
      <c r="E294">
        <f>VLOOKUP(B294,Faktoren!$A$2:$Z$102,11)</f>
        <v>79.530570818222159</v>
      </c>
      <c r="F294">
        <f>VLOOKUP(B294,Faktoren!$A$2:$Z$102,13)</f>
        <v>1.4316733328391251</v>
      </c>
      <c r="G294" s="17">
        <f t="shared" si="4"/>
        <v>31909.513820031065</v>
      </c>
    </row>
    <row r="295" spans="1:7">
      <c r="A295" s="20">
        <v>41420.960625</v>
      </c>
      <c r="B295" s="15">
        <v>22.1875</v>
      </c>
      <c r="C295">
        <v>45691</v>
      </c>
      <c r="D295" s="16">
        <f>VLOOKUP(B295,Faktoren!$A$2:$Z$102,5)</f>
        <v>997.76900000000001</v>
      </c>
      <c r="E295">
        <f>VLOOKUP(B295,Faktoren!$A$2:$Z$102,11)</f>
        <v>79.530570818222159</v>
      </c>
      <c r="F295">
        <f>VLOOKUP(B295,Faktoren!$A$2:$Z$102,13)</f>
        <v>1.4316733328391251</v>
      </c>
      <c r="G295" s="17">
        <f t="shared" si="4"/>
        <v>31914.403203551341</v>
      </c>
    </row>
    <row r="296" spans="1:7">
      <c r="A296" s="20">
        <v>41420.961342592593</v>
      </c>
      <c r="B296" s="15">
        <v>22.1875</v>
      </c>
      <c r="C296">
        <v>45683</v>
      </c>
      <c r="D296" s="16">
        <f>VLOOKUP(B296,Faktoren!$A$2:$Z$102,5)</f>
        <v>997.76900000000001</v>
      </c>
      <c r="E296">
        <f>VLOOKUP(B296,Faktoren!$A$2:$Z$102,11)</f>
        <v>79.530570818222159</v>
      </c>
      <c r="F296">
        <f>VLOOKUP(B296,Faktoren!$A$2:$Z$102,13)</f>
        <v>1.4316733328391251</v>
      </c>
      <c r="G296" s="17">
        <f t="shared" si="4"/>
        <v>31908.815336671028</v>
      </c>
    </row>
    <row r="297" spans="1:7">
      <c r="A297" s="20">
        <v>41420.962037037039</v>
      </c>
      <c r="B297" s="15">
        <v>22.125</v>
      </c>
      <c r="C297">
        <v>45682</v>
      </c>
      <c r="D297" s="16">
        <f>VLOOKUP(B297,Faktoren!$A$2:$Z$102,5)</f>
        <v>997.76900000000001</v>
      </c>
      <c r="E297">
        <f>VLOOKUP(B297,Faktoren!$A$2:$Z$102,11)</f>
        <v>79.530570818222159</v>
      </c>
      <c r="F297">
        <f>VLOOKUP(B297,Faktoren!$A$2:$Z$102,13)</f>
        <v>1.4316733328391251</v>
      </c>
      <c r="G297" s="17">
        <f t="shared" si="4"/>
        <v>31908.116853310989</v>
      </c>
    </row>
    <row r="298" spans="1:7">
      <c r="A298" s="20">
        <v>41420.962731481479</v>
      </c>
      <c r="B298" s="15">
        <v>22.125</v>
      </c>
      <c r="C298">
        <v>45686</v>
      </c>
      <c r="D298" s="16">
        <f>VLOOKUP(B298,Faktoren!$A$2:$Z$102,5)</f>
        <v>997.76900000000001</v>
      </c>
      <c r="E298">
        <f>VLOOKUP(B298,Faktoren!$A$2:$Z$102,11)</f>
        <v>79.530570818222159</v>
      </c>
      <c r="F298">
        <f>VLOOKUP(B298,Faktoren!$A$2:$Z$102,13)</f>
        <v>1.4316733328391251</v>
      </c>
      <c r="G298" s="17">
        <f t="shared" si="4"/>
        <v>31910.910786751145</v>
      </c>
    </row>
    <row r="299" spans="1:7">
      <c r="A299" s="20">
        <v>41420.963425925926</v>
      </c>
      <c r="B299" s="15">
        <v>22.125</v>
      </c>
      <c r="C299">
        <v>45695</v>
      </c>
      <c r="D299" s="16">
        <f>VLOOKUP(B299,Faktoren!$A$2:$Z$102,5)</f>
        <v>997.76900000000001</v>
      </c>
      <c r="E299">
        <f>VLOOKUP(B299,Faktoren!$A$2:$Z$102,11)</f>
        <v>79.530570818222159</v>
      </c>
      <c r="F299">
        <f>VLOOKUP(B299,Faktoren!$A$2:$Z$102,13)</f>
        <v>1.4316733328391251</v>
      </c>
      <c r="G299" s="17">
        <f t="shared" si="4"/>
        <v>31917.197136991497</v>
      </c>
    </row>
    <row r="300" spans="1:7">
      <c r="A300" s="20">
        <v>41420.964120370372</v>
      </c>
      <c r="B300" s="15">
        <v>22.125</v>
      </c>
      <c r="C300">
        <v>45696</v>
      </c>
      <c r="D300" s="16">
        <f>VLOOKUP(B300,Faktoren!$A$2:$Z$102,5)</f>
        <v>997.76900000000001</v>
      </c>
      <c r="E300">
        <f>VLOOKUP(B300,Faktoren!$A$2:$Z$102,11)</f>
        <v>79.530570818222159</v>
      </c>
      <c r="F300">
        <f>VLOOKUP(B300,Faktoren!$A$2:$Z$102,13)</f>
        <v>1.4316733328391251</v>
      </c>
      <c r="G300" s="17">
        <f t="shared" si="4"/>
        <v>31917.895620351537</v>
      </c>
    </row>
    <row r="301" spans="1:7">
      <c r="A301" s="20">
        <v>41420.964814814812</v>
      </c>
      <c r="B301" s="15">
        <v>22.0625</v>
      </c>
      <c r="C301">
        <v>45691</v>
      </c>
      <c r="D301" s="16">
        <f>VLOOKUP(B301,Faktoren!$A$2:$Z$102,5)</f>
        <v>997.76900000000001</v>
      </c>
      <c r="E301">
        <f>VLOOKUP(B301,Faktoren!$A$2:$Z$102,11)</f>
        <v>79.530570818222159</v>
      </c>
      <c r="F301">
        <f>VLOOKUP(B301,Faktoren!$A$2:$Z$102,13)</f>
        <v>1.4316733328391251</v>
      </c>
      <c r="G301" s="17">
        <f t="shared" si="4"/>
        <v>31914.403203551341</v>
      </c>
    </row>
    <row r="302" spans="1:7">
      <c r="A302" s="20">
        <v>41420.965509259258</v>
      </c>
      <c r="B302" s="15">
        <v>22.125</v>
      </c>
      <c r="C302">
        <v>45694</v>
      </c>
      <c r="D302" s="16">
        <f>VLOOKUP(B302,Faktoren!$A$2:$Z$102,5)</f>
        <v>997.76900000000001</v>
      </c>
      <c r="E302">
        <f>VLOOKUP(B302,Faktoren!$A$2:$Z$102,11)</f>
        <v>79.530570818222159</v>
      </c>
      <c r="F302">
        <f>VLOOKUP(B302,Faktoren!$A$2:$Z$102,13)</f>
        <v>1.4316733328391251</v>
      </c>
      <c r="G302" s="17">
        <f t="shared" si="4"/>
        <v>31916.498653631457</v>
      </c>
    </row>
    <row r="303" spans="1:7">
      <c r="A303" s="20">
        <v>41420.966203703705</v>
      </c>
      <c r="B303" s="15">
        <v>22.0625</v>
      </c>
      <c r="C303">
        <v>45698</v>
      </c>
      <c r="D303" s="16">
        <f>VLOOKUP(B303,Faktoren!$A$2:$Z$102,5)</f>
        <v>997.76900000000001</v>
      </c>
      <c r="E303">
        <f>VLOOKUP(B303,Faktoren!$A$2:$Z$102,11)</f>
        <v>79.530570818222159</v>
      </c>
      <c r="F303">
        <f>VLOOKUP(B303,Faktoren!$A$2:$Z$102,13)</f>
        <v>1.4316733328391251</v>
      </c>
      <c r="G303" s="17">
        <f t="shared" si="4"/>
        <v>31919.292587071617</v>
      </c>
    </row>
    <row r="304" spans="1:7">
      <c r="A304" s="20">
        <v>41420.966898148145</v>
      </c>
      <c r="B304" s="15">
        <v>22.0625</v>
      </c>
      <c r="C304">
        <v>45696</v>
      </c>
      <c r="D304" s="16">
        <f>VLOOKUP(B304,Faktoren!$A$2:$Z$102,5)</f>
        <v>997.76900000000001</v>
      </c>
      <c r="E304">
        <f>VLOOKUP(B304,Faktoren!$A$2:$Z$102,11)</f>
        <v>79.530570818222159</v>
      </c>
      <c r="F304">
        <f>VLOOKUP(B304,Faktoren!$A$2:$Z$102,13)</f>
        <v>1.4316733328391251</v>
      </c>
      <c r="G304" s="17">
        <f t="shared" si="4"/>
        <v>31917.895620351537</v>
      </c>
    </row>
    <row r="305" spans="1:7">
      <c r="A305" s="20">
        <v>41420.967592592591</v>
      </c>
      <c r="B305" s="15">
        <v>22.0625</v>
      </c>
      <c r="C305">
        <v>45700</v>
      </c>
      <c r="D305" s="16">
        <f>VLOOKUP(B305,Faktoren!$A$2:$Z$102,5)</f>
        <v>997.76900000000001</v>
      </c>
      <c r="E305">
        <f>VLOOKUP(B305,Faktoren!$A$2:$Z$102,11)</f>
        <v>79.530570818222159</v>
      </c>
      <c r="F305">
        <f>VLOOKUP(B305,Faktoren!$A$2:$Z$102,13)</f>
        <v>1.4316733328391251</v>
      </c>
      <c r="G305" s="17">
        <f t="shared" si="4"/>
        <v>31920.689553791693</v>
      </c>
    </row>
    <row r="306" spans="1:7">
      <c r="A306" s="20">
        <v>41420.968287037038</v>
      </c>
      <c r="B306" s="15">
        <v>22.0625</v>
      </c>
      <c r="C306">
        <v>45698</v>
      </c>
      <c r="D306" s="16">
        <f>VLOOKUP(B306,Faktoren!$A$2:$Z$102,5)</f>
        <v>997.76900000000001</v>
      </c>
      <c r="E306">
        <f>VLOOKUP(B306,Faktoren!$A$2:$Z$102,11)</f>
        <v>79.530570818222159</v>
      </c>
      <c r="F306">
        <f>VLOOKUP(B306,Faktoren!$A$2:$Z$102,13)</f>
        <v>1.4316733328391251</v>
      </c>
      <c r="G306" s="17">
        <f t="shared" si="4"/>
        <v>31919.292587071617</v>
      </c>
    </row>
    <row r="307" spans="1:7">
      <c r="A307" s="20">
        <v>41420.968981481485</v>
      </c>
      <c r="B307" s="15">
        <v>22.0625</v>
      </c>
      <c r="C307">
        <v>45694</v>
      </c>
      <c r="D307" s="16">
        <f>VLOOKUP(B307,Faktoren!$A$2:$Z$102,5)</f>
        <v>997.76900000000001</v>
      </c>
      <c r="E307">
        <f>VLOOKUP(B307,Faktoren!$A$2:$Z$102,11)</f>
        <v>79.530570818222159</v>
      </c>
      <c r="F307">
        <f>VLOOKUP(B307,Faktoren!$A$2:$Z$102,13)</f>
        <v>1.4316733328391251</v>
      </c>
      <c r="G307" s="17">
        <f t="shared" si="4"/>
        <v>31916.498653631457</v>
      </c>
    </row>
    <row r="308" spans="1:7">
      <c r="A308" s="20">
        <v>41420.969675925924</v>
      </c>
      <c r="B308" s="15">
        <v>22</v>
      </c>
      <c r="C308">
        <v>45699</v>
      </c>
      <c r="D308" s="16">
        <f>VLOOKUP(B308,Faktoren!$A$2:$Z$102,5)</f>
        <v>997.76900000000001</v>
      </c>
      <c r="E308">
        <f>VLOOKUP(B308,Faktoren!$A$2:$Z$102,11)</f>
        <v>79.530570818222159</v>
      </c>
      <c r="F308">
        <f>VLOOKUP(B308,Faktoren!$A$2:$Z$102,13)</f>
        <v>1.4316733328391251</v>
      </c>
      <c r="G308" s="17">
        <f t="shared" si="4"/>
        <v>31919.991070431653</v>
      </c>
    </row>
    <row r="309" spans="1:7">
      <c r="A309" s="20">
        <v>41420.970370370371</v>
      </c>
      <c r="B309" s="15">
        <v>22</v>
      </c>
      <c r="C309">
        <v>45702</v>
      </c>
      <c r="D309" s="16">
        <f>VLOOKUP(B309,Faktoren!$A$2:$Z$102,5)</f>
        <v>997.76900000000001</v>
      </c>
      <c r="E309">
        <f>VLOOKUP(B309,Faktoren!$A$2:$Z$102,11)</f>
        <v>79.530570818222159</v>
      </c>
      <c r="F309">
        <f>VLOOKUP(B309,Faktoren!$A$2:$Z$102,13)</f>
        <v>1.4316733328391251</v>
      </c>
      <c r="G309" s="17">
        <f t="shared" si="4"/>
        <v>31922.086520511773</v>
      </c>
    </row>
    <row r="310" spans="1:7">
      <c r="A310" s="20">
        <v>41420.971064814818</v>
      </c>
      <c r="B310" s="15">
        <v>22</v>
      </c>
      <c r="C310">
        <v>45699</v>
      </c>
      <c r="D310" s="16">
        <f>VLOOKUP(B310,Faktoren!$A$2:$Z$102,5)</f>
        <v>997.76900000000001</v>
      </c>
      <c r="E310">
        <f>VLOOKUP(B310,Faktoren!$A$2:$Z$102,11)</f>
        <v>79.530570818222159</v>
      </c>
      <c r="F310">
        <f>VLOOKUP(B310,Faktoren!$A$2:$Z$102,13)</f>
        <v>1.4316733328391251</v>
      </c>
      <c r="G310" s="17">
        <f t="shared" si="4"/>
        <v>31919.991070431653</v>
      </c>
    </row>
    <row r="311" spans="1:7">
      <c r="A311" s="20">
        <v>41420.971759259257</v>
      </c>
      <c r="B311" s="15">
        <v>22</v>
      </c>
      <c r="C311">
        <v>45705</v>
      </c>
      <c r="D311" s="16">
        <f>VLOOKUP(B311,Faktoren!$A$2:$Z$102,5)</f>
        <v>997.76900000000001</v>
      </c>
      <c r="E311">
        <f>VLOOKUP(B311,Faktoren!$A$2:$Z$102,11)</f>
        <v>79.530570818222159</v>
      </c>
      <c r="F311">
        <f>VLOOKUP(B311,Faktoren!$A$2:$Z$102,13)</f>
        <v>1.4316733328391251</v>
      </c>
      <c r="G311" s="17">
        <f t="shared" si="4"/>
        <v>31924.18197059189</v>
      </c>
    </row>
    <row r="312" spans="1:7">
      <c r="A312" s="20">
        <v>41420.972453703704</v>
      </c>
      <c r="B312" s="15">
        <v>21.9375</v>
      </c>
      <c r="C312">
        <v>45704</v>
      </c>
      <c r="D312" s="16">
        <f>VLOOKUP(B312,Faktoren!$A$2:$Z$102,5)</f>
        <v>997.99099999999999</v>
      </c>
      <c r="E312">
        <f>VLOOKUP(B312,Faktoren!$A$2:$Z$102,11)</f>
        <v>79.894668443837361</v>
      </c>
      <c r="F312">
        <f>VLOOKUP(B312,Faktoren!$A$2:$Z$102,13)</f>
        <v>1.4385476539306525</v>
      </c>
      <c r="G312" s="17">
        <f t="shared" si="4"/>
        <v>31770.932214250606</v>
      </c>
    </row>
    <row r="313" spans="1:7">
      <c r="A313" s="20">
        <v>41420.97314814815</v>
      </c>
      <c r="B313" s="15">
        <v>21.9375</v>
      </c>
      <c r="C313">
        <v>45711</v>
      </c>
      <c r="D313" s="16">
        <f>VLOOKUP(B313,Faktoren!$A$2:$Z$102,5)</f>
        <v>997.99099999999999</v>
      </c>
      <c r="E313">
        <f>VLOOKUP(B313,Faktoren!$A$2:$Z$102,11)</f>
        <v>79.894668443837361</v>
      </c>
      <c r="F313">
        <f>VLOOKUP(B313,Faktoren!$A$2:$Z$102,13)</f>
        <v>1.4385476539306525</v>
      </c>
      <c r="G313" s="17">
        <f t="shared" si="4"/>
        <v>31775.798233100155</v>
      </c>
    </row>
    <row r="314" spans="1:7">
      <c r="A314" s="20">
        <v>41420.97384259259</v>
      </c>
      <c r="B314" s="15">
        <v>21.9375</v>
      </c>
      <c r="C314">
        <v>45710</v>
      </c>
      <c r="D314" s="16">
        <f>VLOOKUP(B314,Faktoren!$A$2:$Z$102,5)</f>
        <v>997.99099999999999</v>
      </c>
      <c r="E314">
        <f>VLOOKUP(B314,Faktoren!$A$2:$Z$102,11)</f>
        <v>79.894668443837361</v>
      </c>
      <c r="F314">
        <f>VLOOKUP(B314,Faktoren!$A$2:$Z$102,13)</f>
        <v>1.4385476539306525</v>
      </c>
      <c r="G314" s="17">
        <f t="shared" si="4"/>
        <v>31775.103087550218</v>
      </c>
    </row>
    <row r="315" spans="1:7">
      <c r="A315" s="20">
        <v>41420.974537037036</v>
      </c>
      <c r="B315" s="15">
        <v>21.9375</v>
      </c>
      <c r="C315">
        <v>45704</v>
      </c>
      <c r="D315" s="16">
        <f>VLOOKUP(B315,Faktoren!$A$2:$Z$102,5)</f>
        <v>997.99099999999999</v>
      </c>
      <c r="E315">
        <f>VLOOKUP(B315,Faktoren!$A$2:$Z$102,11)</f>
        <v>79.894668443837361</v>
      </c>
      <c r="F315">
        <f>VLOOKUP(B315,Faktoren!$A$2:$Z$102,13)</f>
        <v>1.4385476539306525</v>
      </c>
      <c r="G315" s="17">
        <f t="shared" si="4"/>
        <v>31770.932214250606</v>
      </c>
    </row>
    <row r="316" spans="1:7">
      <c r="A316" s="20">
        <v>41420.975231481483</v>
      </c>
      <c r="B316" s="15">
        <v>21.9375</v>
      </c>
      <c r="C316">
        <v>45705</v>
      </c>
      <c r="D316" s="16">
        <f>VLOOKUP(B316,Faktoren!$A$2:$Z$102,5)</f>
        <v>997.99099999999999</v>
      </c>
      <c r="E316">
        <f>VLOOKUP(B316,Faktoren!$A$2:$Z$102,11)</f>
        <v>79.894668443837361</v>
      </c>
      <c r="F316">
        <f>VLOOKUP(B316,Faktoren!$A$2:$Z$102,13)</f>
        <v>1.4385476539306525</v>
      </c>
      <c r="G316" s="17">
        <f t="shared" si="4"/>
        <v>31771.627359800539</v>
      </c>
    </row>
    <row r="317" spans="1:7">
      <c r="A317" s="20">
        <v>41420.975914351853</v>
      </c>
      <c r="B317" s="15">
        <v>21.9375</v>
      </c>
      <c r="C317">
        <v>45706</v>
      </c>
      <c r="D317" s="16">
        <f>VLOOKUP(B317,Faktoren!$A$2:$Z$102,5)</f>
        <v>997.99099999999999</v>
      </c>
      <c r="E317">
        <f>VLOOKUP(B317,Faktoren!$A$2:$Z$102,11)</f>
        <v>79.894668443837361</v>
      </c>
      <c r="F317">
        <f>VLOOKUP(B317,Faktoren!$A$2:$Z$102,13)</f>
        <v>1.4385476539306525</v>
      </c>
      <c r="G317" s="17">
        <f t="shared" si="4"/>
        <v>31772.322505350476</v>
      </c>
    </row>
    <row r="318" spans="1:7">
      <c r="A318" s="20">
        <v>41420.9766087963</v>
      </c>
      <c r="B318" s="15">
        <v>21.9375</v>
      </c>
      <c r="C318">
        <v>45710</v>
      </c>
      <c r="D318" s="16">
        <f>VLOOKUP(B318,Faktoren!$A$2:$Z$102,5)</f>
        <v>997.99099999999999</v>
      </c>
      <c r="E318">
        <f>VLOOKUP(B318,Faktoren!$A$2:$Z$102,11)</f>
        <v>79.894668443837361</v>
      </c>
      <c r="F318">
        <f>VLOOKUP(B318,Faktoren!$A$2:$Z$102,13)</f>
        <v>1.4385476539306525</v>
      </c>
      <c r="G318" s="17">
        <f t="shared" si="4"/>
        <v>31775.103087550218</v>
      </c>
    </row>
    <row r="319" spans="1:7">
      <c r="A319" s="20">
        <v>41420.977314814816</v>
      </c>
      <c r="B319" s="15">
        <v>21.875</v>
      </c>
      <c r="C319">
        <v>45708</v>
      </c>
      <c r="D319" s="16">
        <f>VLOOKUP(B319,Faktoren!$A$2:$Z$102,5)</f>
        <v>997.99099999999999</v>
      </c>
      <c r="E319">
        <f>VLOOKUP(B319,Faktoren!$A$2:$Z$102,11)</f>
        <v>79.894668443837361</v>
      </c>
      <c r="F319">
        <f>VLOOKUP(B319,Faktoren!$A$2:$Z$102,13)</f>
        <v>1.4385476539306525</v>
      </c>
      <c r="G319" s="17">
        <f t="shared" si="4"/>
        <v>31773.712796450349</v>
      </c>
    </row>
    <row r="320" spans="1:7">
      <c r="A320" s="20">
        <v>41420.977997685186</v>
      </c>
      <c r="B320" s="15">
        <v>21.875</v>
      </c>
      <c r="C320">
        <v>45704</v>
      </c>
      <c r="D320" s="16">
        <f>VLOOKUP(B320,Faktoren!$A$2:$Z$102,5)</f>
        <v>997.99099999999999</v>
      </c>
      <c r="E320">
        <f>VLOOKUP(B320,Faktoren!$A$2:$Z$102,11)</f>
        <v>79.894668443837361</v>
      </c>
      <c r="F320">
        <f>VLOOKUP(B320,Faktoren!$A$2:$Z$102,13)</f>
        <v>1.4385476539306525</v>
      </c>
      <c r="G320" s="17">
        <f t="shared" si="4"/>
        <v>31770.932214250606</v>
      </c>
    </row>
    <row r="321" spans="1:7">
      <c r="A321" s="20">
        <v>41420.978692129633</v>
      </c>
      <c r="B321" s="15">
        <v>21.875</v>
      </c>
      <c r="C321">
        <v>45711</v>
      </c>
      <c r="D321" s="16">
        <f>VLOOKUP(B321,Faktoren!$A$2:$Z$102,5)</f>
        <v>997.99099999999999</v>
      </c>
      <c r="E321">
        <f>VLOOKUP(B321,Faktoren!$A$2:$Z$102,11)</f>
        <v>79.894668443837361</v>
      </c>
      <c r="F321">
        <f>VLOOKUP(B321,Faktoren!$A$2:$Z$102,13)</f>
        <v>1.4385476539306525</v>
      </c>
      <c r="G321" s="17">
        <f t="shared" si="4"/>
        <v>31775.798233100155</v>
      </c>
    </row>
    <row r="322" spans="1:7">
      <c r="A322" s="20">
        <v>41420.979386574072</v>
      </c>
      <c r="B322" s="15">
        <v>21.875</v>
      </c>
      <c r="C322">
        <v>45708</v>
      </c>
      <c r="D322" s="16">
        <f>VLOOKUP(B322,Faktoren!$A$2:$Z$102,5)</f>
        <v>997.99099999999999</v>
      </c>
      <c r="E322">
        <f>VLOOKUP(B322,Faktoren!$A$2:$Z$102,11)</f>
        <v>79.894668443837361</v>
      </c>
      <c r="F322">
        <f>VLOOKUP(B322,Faktoren!$A$2:$Z$102,13)</f>
        <v>1.4385476539306525</v>
      </c>
      <c r="G322" s="17">
        <f t="shared" si="4"/>
        <v>31773.712796450349</v>
      </c>
    </row>
    <row r="323" spans="1:7">
      <c r="A323" s="20">
        <v>41420.980081018519</v>
      </c>
      <c r="B323" s="15">
        <v>21.8125</v>
      </c>
      <c r="C323">
        <v>45710</v>
      </c>
      <c r="D323" s="16">
        <f>VLOOKUP(B323,Faktoren!$A$2:$Z$102,5)</f>
        <v>997.99099999999999</v>
      </c>
      <c r="E323">
        <f>VLOOKUP(B323,Faktoren!$A$2:$Z$102,11)</f>
        <v>79.894668443837361</v>
      </c>
      <c r="F323">
        <f>VLOOKUP(B323,Faktoren!$A$2:$Z$102,13)</f>
        <v>1.4385476539306525</v>
      </c>
      <c r="G323" s="17">
        <f t="shared" ref="G323:G386" si="5">C323/F323</f>
        <v>31775.103087550218</v>
      </c>
    </row>
    <row r="324" spans="1:7">
      <c r="A324" s="20">
        <v>41420.980775462966</v>
      </c>
      <c r="B324" s="15">
        <v>21.8125</v>
      </c>
      <c r="C324">
        <v>45712</v>
      </c>
      <c r="D324" s="16">
        <f>VLOOKUP(B324,Faktoren!$A$2:$Z$102,5)</f>
        <v>997.99099999999999</v>
      </c>
      <c r="E324">
        <f>VLOOKUP(B324,Faktoren!$A$2:$Z$102,11)</f>
        <v>79.894668443837361</v>
      </c>
      <c r="F324">
        <f>VLOOKUP(B324,Faktoren!$A$2:$Z$102,13)</f>
        <v>1.4385476539306525</v>
      </c>
      <c r="G324" s="17">
        <f t="shared" si="5"/>
        <v>31776.493378650088</v>
      </c>
    </row>
    <row r="325" spans="1:7">
      <c r="A325" s="20">
        <v>41420.981469907405</v>
      </c>
      <c r="B325" s="15">
        <v>21.8125</v>
      </c>
      <c r="C325">
        <v>45708</v>
      </c>
      <c r="D325" s="16">
        <f>VLOOKUP(B325,Faktoren!$A$2:$Z$102,5)</f>
        <v>997.99099999999999</v>
      </c>
      <c r="E325">
        <f>VLOOKUP(B325,Faktoren!$A$2:$Z$102,11)</f>
        <v>79.894668443837361</v>
      </c>
      <c r="F325">
        <f>VLOOKUP(B325,Faktoren!$A$2:$Z$102,13)</f>
        <v>1.4385476539306525</v>
      </c>
      <c r="G325" s="17">
        <f t="shared" si="5"/>
        <v>31773.712796450349</v>
      </c>
    </row>
    <row r="326" spans="1:7">
      <c r="A326" s="20">
        <v>41420.982164351852</v>
      </c>
      <c r="B326" s="15">
        <v>21.8125</v>
      </c>
      <c r="C326">
        <v>45716</v>
      </c>
      <c r="D326" s="16">
        <f>VLOOKUP(B326,Faktoren!$A$2:$Z$102,5)</f>
        <v>997.99099999999999</v>
      </c>
      <c r="E326">
        <f>VLOOKUP(B326,Faktoren!$A$2:$Z$102,11)</f>
        <v>79.894668443837361</v>
      </c>
      <c r="F326">
        <f>VLOOKUP(B326,Faktoren!$A$2:$Z$102,13)</f>
        <v>1.4385476539306525</v>
      </c>
      <c r="G326" s="17">
        <f t="shared" si="5"/>
        <v>31779.27396084983</v>
      </c>
    </row>
    <row r="327" spans="1:7">
      <c r="A327" s="20">
        <v>41420.982858796298</v>
      </c>
      <c r="B327" s="15">
        <v>21.75</v>
      </c>
      <c r="C327">
        <v>45716</v>
      </c>
      <c r="D327" s="16">
        <f>VLOOKUP(B327,Faktoren!$A$2:$Z$102,5)</f>
        <v>997.99099999999999</v>
      </c>
      <c r="E327">
        <f>VLOOKUP(B327,Faktoren!$A$2:$Z$102,11)</f>
        <v>79.894668443837361</v>
      </c>
      <c r="F327">
        <f>VLOOKUP(B327,Faktoren!$A$2:$Z$102,13)</f>
        <v>1.4385476539306525</v>
      </c>
      <c r="G327" s="17">
        <f t="shared" si="5"/>
        <v>31779.27396084983</v>
      </c>
    </row>
    <row r="328" spans="1:7">
      <c r="A328" s="20">
        <v>41420.983553240738</v>
      </c>
      <c r="B328" s="15">
        <v>21.8125</v>
      </c>
      <c r="C328">
        <v>45720</v>
      </c>
      <c r="D328" s="16">
        <f>VLOOKUP(B328,Faktoren!$A$2:$Z$102,5)</f>
        <v>997.99099999999999</v>
      </c>
      <c r="E328">
        <f>VLOOKUP(B328,Faktoren!$A$2:$Z$102,11)</f>
        <v>79.894668443837361</v>
      </c>
      <c r="F328">
        <f>VLOOKUP(B328,Faktoren!$A$2:$Z$102,13)</f>
        <v>1.4385476539306525</v>
      </c>
      <c r="G328" s="17">
        <f t="shared" si="5"/>
        <v>31782.054543049573</v>
      </c>
    </row>
    <row r="329" spans="1:7">
      <c r="A329" s="20">
        <v>41420.984247685185</v>
      </c>
      <c r="B329" s="15">
        <v>21.75</v>
      </c>
      <c r="C329">
        <v>45723</v>
      </c>
      <c r="D329" s="16">
        <f>VLOOKUP(B329,Faktoren!$A$2:$Z$102,5)</f>
        <v>997.99099999999999</v>
      </c>
      <c r="E329">
        <f>VLOOKUP(B329,Faktoren!$A$2:$Z$102,11)</f>
        <v>79.894668443837361</v>
      </c>
      <c r="F329">
        <f>VLOOKUP(B329,Faktoren!$A$2:$Z$102,13)</f>
        <v>1.4385476539306525</v>
      </c>
      <c r="G329" s="17">
        <f t="shared" si="5"/>
        <v>31784.139979699379</v>
      </c>
    </row>
    <row r="330" spans="1:7">
      <c r="A330" s="20">
        <v>41420.984942129631</v>
      </c>
      <c r="B330" s="15">
        <v>21.75</v>
      </c>
      <c r="C330">
        <v>45717</v>
      </c>
      <c r="D330" s="16">
        <f>VLOOKUP(B330,Faktoren!$A$2:$Z$102,5)</f>
        <v>997.99099999999999</v>
      </c>
      <c r="E330">
        <f>VLOOKUP(B330,Faktoren!$A$2:$Z$102,11)</f>
        <v>79.894668443837361</v>
      </c>
      <c r="F330">
        <f>VLOOKUP(B330,Faktoren!$A$2:$Z$102,13)</f>
        <v>1.4385476539306525</v>
      </c>
      <c r="G330" s="17">
        <f t="shared" si="5"/>
        <v>31779.969106399767</v>
      </c>
    </row>
    <row r="331" spans="1:7">
      <c r="A331" s="20">
        <v>41420.985636574071</v>
      </c>
      <c r="B331" s="15">
        <v>21.75</v>
      </c>
      <c r="C331">
        <v>45716</v>
      </c>
      <c r="D331" s="16">
        <f>VLOOKUP(B331,Faktoren!$A$2:$Z$102,5)</f>
        <v>997.99099999999999</v>
      </c>
      <c r="E331">
        <f>VLOOKUP(B331,Faktoren!$A$2:$Z$102,11)</f>
        <v>79.894668443837361</v>
      </c>
      <c r="F331">
        <f>VLOOKUP(B331,Faktoren!$A$2:$Z$102,13)</f>
        <v>1.4385476539306525</v>
      </c>
      <c r="G331" s="17">
        <f t="shared" si="5"/>
        <v>31779.27396084983</v>
      </c>
    </row>
    <row r="332" spans="1:7">
      <c r="A332" s="20">
        <v>41420.986331018517</v>
      </c>
      <c r="B332" s="15">
        <v>21.75</v>
      </c>
      <c r="C332">
        <v>45723</v>
      </c>
      <c r="D332" s="16">
        <f>VLOOKUP(B332,Faktoren!$A$2:$Z$102,5)</f>
        <v>997.99099999999999</v>
      </c>
      <c r="E332">
        <f>VLOOKUP(B332,Faktoren!$A$2:$Z$102,11)</f>
        <v>79.894668443837361</v>
      </c>
      <c r="F332">
        <f>VLOOKUP(B332,Faktoren!$A$2:$Z$102,13)</f>
        <v>1.4385476539306525</v>
      </c>
      <c r="G332" s="17">
        <f t="shared" si="5"/>
        <v>31784.139979699379</v>
      </c>
    </row>
    <row r="333" spans="1:7">
      <c r="A333" s="20">
        <v>41420.987025462964</v>
      </c>
      <c r="B333" s="15">
        <v>21.75</v>
      </c>
      <c r="C333">
        <v>45724</v>
      </c>
      <c r="D333" s="16">
        <f>VLOOKUP(B333,Faktoren!$A$2:$Z$102,5)</f>
        <v>997.99099999999999</v>
      </c>
      <c r="E333">
        <f>VLOOKUP(B333,Faktoren!$A$2:$Z$102,11)</f>
        <v>79.894668443837361</v>
      </c>
      <c r="F333">
        <f>VLOOKUP(B333,Faktoren!$A$2:$Z$102,13)</f>
        <v>1.4385476539306525</v>
      </c>
      <c r="G333" s="17">
        <f t="shared" si="5"/>
        <v>31784.835125249316</v>
      </c>
    </row>
    <row r="334" spans="1:7">
      <c r="A334" s="20">
        <v>41420.987719907411</v>
      </c>
      <c r="B334" s="15">
        <v>21.6875</v>
      </c>
      <c r="C334">
        <v>45722</v>
      </c>
      <c r="D334" s="16">
        <f>VLOOKUP(B334,Faktoren!$A$2:$Z$102,5)</f>
        <v>997.99099999999999</v>
      </c>
      <c r="E334">
        <f>VLOOKUP(B334,Faktoren!$A$2:$Z$102,11)</f>
        <v>79.894668443837361</v>
      </c>
      <c r="F334">
        <f>VLOOKUP(B334,Faktoren!$A$2:$Z$102,13)</f>
        <v>1.4385476539306525</v>
      </c>
      <c r="G334" s="17">
        <f t="shared" si="5"/>
        <v>31783.444834149443</v>
      </c>
    </row>
    <row r="335" spans="1:7">
      <c r="A335" s="20">
        <v>41420.98841435185</v>
      </c>
      <c r="B335" s="15">
        <v>21.75</v>
      </c>
      <c r="C335">
        <v>45722</v>
      </c>
      <c r="D335" s="16">
        <f>VLOOKUP(B335,Faktoren!$A$2:$Z$102,5)</f>
        <v>997.99099999999999</v>
      </c>
      <c r="E335">
        <f>VLOOKUP(B335,Faktoren!$A$2:$Z$102,11)</f>
        <v>79.894668443837361</v>
      </c>
      <c r="F335">
        <f>VLOOKUP(B335,Faktoren!$A$2:$Z$102,13)</f>
        <v>1.4385476539306525</v>
      </c>
      <c r="G335" s="17">
        <f t="shared" si="5"/>
        <v>31783.444834149443</v>
      </c>
    </row>
    <row r="336" spans="1:7">
      <c r="A336" s="20">
        <v>41420.989108796297</v>
      </c>
      <c r="B336" s="15">
        <v>21.6875</v>
      </c>
      <c r="C336">
        <v>45724</v>
      </c>
      <c r="D336" s="16">
        <f>VLOOKUP(B336,Faktoren!$A$2:$Z$102,5)</f>
        <v>997.99099999999999</v>
      </c>
      <c r="E336">
        <f>VLOOKUP(B336,Faktoren!$A$2:$Z$102,11)</f>
        <v>79.894668443837361</v>
      </c>
      <c r="F336">
        <f>VLOOKUP(B336,Faktoren!$A$2:$Z$102,13)</f>
        <v>1.4385476539306525</v>
      </c>
      <c r="G336" s="17">
        <f t="shared" si="5"/>
        <v>31784.835125249316</v>
      </c>
    </row>
    <row r="337" spans="1:7">
      <c r="A337" s="20">
        <v>41420.989803240744</v>
      </c>
      <c r="B337" s="15">
        <v>21.6875</v>
      </c>
      <c r="C337">
        <v>45729</v>
      </c>
      <c r="D337" s="16">
        <f>VLOOKUP(B337,Faktoren!$A$2:$Z$102,5)</f>
        <v>997.99099999999999</v>
      </c>
      <c r="E337">
        <f>VLOOKUP(B337,Faktoren!$A$2:$Z$102,11)</f>
        <v>79.894668443837361</v>
      </c>
      <c r="F337">
        <f>VLOOKUP(B337,Faktoren!$A$2:$Z$102,13)</f>
        <v>1.4385476539306525</v>
      </c>
      <c r="G337" s="17">
        <f t="shared" si="5"/>
        <v>31788.310852998991</v>
      </c>
    </row>
    <row r="338" spans="1:7">
      <c r="A338" s="20">
        <v>41420.990497685183</v>
      </c>
      <c r="B338" s="15">
        <v>21.6875</v>
      </c>
      <c r="C338">
        <v>45725</v>
      </c>
      <c r="D338" s="16">
        <f>VLOOKUP(B338,Faktoren!$A$2:$Z$102,5)</f>
        <v>997.99099999999999</v>
      </c>
      <c r="E338">
        <f>VLOOKUP(B338,Faktoren!$A$2:$Z$102,11)</f>
        <v>79.894668443837361</v>
      </c>
      <c r="F338">
        <f>VLOOKUP(B338,Faktoren!$A$2:$Z$102,13)</f>
        <v>1.4385476539306525</v>
      </c>
      <c r="G338" s="17">
        <f t="shared" si="5"/>
        <v>31785.530270799249</v>
      </c>
    </row>
    <row r="339" spans="1:7">
      <c r="A339" s="20">
        <v>41420.99119212963</v>
      </c>
      <c r="B339" s="15">
        <v>21.6875</v>
      </c>
      <c r="C339">
        <v>45720</v>
      </c>
      <c r="D339" s="16">
        <f>VLOOKUP(B339,Faktoren!$A$2:$Z$102,5)</f>
        <v>997.99099999999999</v>
      </c>
      <c r="E339">
        <f>VLOOKUP(B339,Faktoren!$A$2:$Z$102,11)</f>
        <v>79.894668443837361</v>
      </c>
      <c r="F339">
        <f>VLOOKUP(B339,Faktoren!$A$2:$Z$102,13)</f>
        <v>1.4385476539306525</v>
      </c>
      <c r="G339" s="17">
        <f t="shared" si="5"/>
        <v>31782.054543049573</v>
      </c>
    </row>
    <row r="340" spans="1:7">
      <c r="A340" s="20">
        <v>41420.991886574076</v>
      </c>
      <c r="B340" s="15">
        <v>21.6875</v>
      </c>
      <c r="C340">
        <v>45732</v>
      </c>
      <c r="D340" s="16">
        <f>VLOOKUP(B340,Faktoren!$A$2:$Z$102,5)</f>
        <v>997.99099999999999</v>
      </c>
      <c r="E340">
        <f>VLOOKUP(B340,Faktoren!$A$2:$Z$102,11)</f>
        <v>79.894668443837361</v>
      </c>
      <c r="F340">
        <f>VLOOKUP(B340,Faktoren!$A$2:$Z$102,13)</f>
        <v>1.4385476539306525</v>
      </c>
      <c r="G340" s="17">
        <f t="shared" si="5"/>
        <v>31790.396289648797</v>
      </c>
    </row>
    <row r="341" spans="1:7">
      <c r="A341" s="20">
        <v>41420.992581018516</v>
      </c>
      <c r="B341" s="15">
        <v>21.6875</v>
      </c>
      <c r="C341">
        <v>45723</v>
      </c>
      <c r="D341" s="16">
        <f>VLOOKUP(B341,Faktoren!$A$2:$Z$102,5)</f>
        <v>997.99099999999999</v>
      </c>
      <c r="E341">
        <f>VLOOKUP(B341,Faktoren!$A$2:$Z$102,11)</f>
        <v>79.894668443837361</v>
      </c>
      <c r="F341">
        <f>VLOOKUP(B341,Faktoren!$A$2:$Z$102,13)</f>
        <v>1.4385476539306525</v>
      </c>
      <c r="G341" s="17">
        <f t="shared" si="5"/>
        <v>31784.139979699379</v>
      </c>
    </row>
    <row r="342" spans="1:7">
      <c r="A342" s="20">
        <v>41420.993275462963</v>
      </c>
      <c r="B342" s="15">
        <v>21.625</v>
      </c>
      <c r="C342">
        <v>45725</v>
      </c>
      <c r="D342" s="16">
        <f>VLOOKUP(B342,Faktoren!$A$2:$Z$102,5)</f>
        <v>997.99099999999999</v>
      </c>
      <c r="E342">
        <f>VLOOKUP(B342,Faktoren!$A$2:$Z$102,11)</f>
        <v>79.894668443837361</v>
      </c>
      <c r="F342">
        <f>VLOOKUP(B342,Faktoren!$A$2:$Z$102,13)</f>
        <v>1.4385476539306525</v>
      </c>
      <c r="G342" s="17">
        <f t="shared" si="5"/>
        <v>31785.530270799249</v>
      </c>
    </row>
    <row r="343" spans="1:7">
      <c r="A343" s="20">
        <v>41420.993969907409</v>
      </c>
      <c r="B343" s="15">
        <v>21.625</v>
      </c>
      <c r="C343">
        <v>45721</v>
      </c>
      <c r="D343" s="16">
        <f>VLOOKUP(B343,Faktoren!$A$2:$Z$102,5)</f>
        <v>997.99099999999999</v>
      </c>
      <c r="E343">
        <f>VLOOKUP(B343,Faktoren!$A$2:$Z$102,11)</f>
        <v>79.894668443837361</v>
      </c>
      <c r="F343">
        <f>VLOOKUP(B343,Faktoren!$A$2:$Z$102,13)</f>
        <v>1.4385476539306525</v>
      </c>
      <c r="G343" s="17">
        <f t="shared" si="5"/>
        <v>31782.74968859951</v>
      </c>
    </row>
    <row r="344" spans="1:7">
      <c r="A344" s="20">
        <v>41420.994652777779</v>
      </c>
      <c r="B344" s="15">
        <v>21.5625</v>
      </c>
      <c r="C344">
        <v>45727</v>
      </c>
      <c r="D344" s="16">
        <f>VLOOKUP(B344,Faktoren!$A$2:$Z$102,5)</f>
        <v>997.99099999999999</v>
      </c>
      <c r="E344">
        <f>VLOOKUP(B344,Faktoren!$A$2:$Z$102,11)</f>
        <v>79.894668443837361</v>
      </c>
      <c r="F344">
        <f>VLOOKUP(B344,Faktoren!$A$2:$Z$102,13)</f>
        <v>1.4385476539306525</v>
      </c>
      <c r="G344" s="17">
        <f t="shared" si="5"/>
        <v>31786.920561899122</v>
      </c>
    </row>
    <row r="345" spans="1:7">
      <c r="A345" s="20">
        <v>41420.995347222219</v>
      </c>
      <c r="B345" s="15">
        <v>21.625</v>
      </c>
      <c r="C345">
        <v>45722</v>
      </c>
      <c r="D345" s="16">
        <f>VLOOKUP(B345,Faktoren!$A$2:$Z$102,5)</f>
        <v>997.99099999999999</v>
      </c>
      <c r="E345">
        <f>VLOOKUP(B345,Faktoren!$A$2:$Z$102,11)</f>
        <v>79.894668443837361</v>
      </c>
      <c r="F345">
        <f>VLOOKUP(B345,Faktoren!$A$2:$Z$102,13)</f>
        <v>1.4385476539306525</v>
      </c>
      <c r="G345" s="17">
        <f t="shared" si="5"/>
        <v>31783.444834149443</v>
      </c>
    </row>
    <row r="346" spans="1:7">
      <c r="A346" s="20">
        <v>41420.996041666665</v>
      </c>
      <c r="B346" s="15">
        <v>21.625</v>
      </c>
      <c r="C346">
        <v>45725</v>
      </c>
      <c r="D346" s="16">
        <f>VLOOKUP(B346,Faktoren!$A$2:$Z$102,5)</f>
        <v>997.99099999999999</v>
      </c>
      <c r="E346">
        <f>VLOOKUP(B346,Faktoren!$A$2:$Z$102,11)</f>
        <v>79.894668443837361</v>
      </c>
      <c r="F346">
        <f>VLOOKUP(B346,Faktoren!$A$2:$Z$102,13)</f>
        <v>1.4385476539306525</v>
      </c>
      <c r="G346" s="17">
        <f t="shared" si="5"/>
        <v>31785.530270799249</v>
      </c>
    </row>
    <row r="347" spans="1:7">
      <c r="A347" s="20">
        <v>41420.996736111112</v>
      </c>
      <c r="B347" s="15">
        <v>21.5625</v>
      </c>
      <c r="C347">
        <v>45727</v>
      </c>
      <c r="D347" s="16">
        <f>VLOOKUP(B347,Faktoren!$A$2:$Z$102,5)</f>
        <v>997.99099999999999</v>
      </c>
      <c r="E347">
        <f>VLOOKUP(B347,Faktoren!$A$2:$Z$102,11)</f>
        <v>79.894668443837361</v>
      </c>
      <c r="F347">
        <f>VLOOKUP(B347,Faktoren!$A$2:$Z$102,13)</f>
        <v>1.4385476539306525</v>
      </c>
      <c r="G347" s="17">
        <f t="shared" si="5"/>
        <v>31786.920561899122</v>
      </c>
    </row>
    <row r="348" spans="1:7">
      <c r="A348" s="20">
        <v>41420.997430555559</v>
      </c>
      <c r="B348" s="15">
        <v>21.5625</v>
      </c>
      <c r="C348">
        <v>45721</v>
      </c>
      <c r="D348" s="16">
        <f>VLOOKUP(B348,Faktoren!$A$2:$Z$102,5)</f>
        <v>997.99099999999999</v>
      </c>
      <c r="E348">
        <f>VLOOKUP(B348,Faktoren!$A$2:$Z$102,11)</f>
        <v>79.894668443837361</v>
      </c>
      <c r="F348">
        <f>VLOOKUP(B348,Faktoren!$A$2:$Z$102,13)</f>
        <v>1.4385476539306525</v>
      </c>
      <c r="G348" s="17">
        <f t="shared" si="5"/>
        <v>31782.74968859951</v>
      </c>
    </row>
    <row r="349" spans="1:7">
      <c r="A349" s="20">
        <v>41420.998124999998</v>
      </c>
      <c r="B349" s="15">
        <v>21.5625</v>
      </c>
      <c r="C349">
        <v>45727</v>
      </c>
      <c r="D349" s="16">
        <f>VLOOKUP(B349,Faktoren!$A$2:$Z$102,5)</f>
        <v>997.99099999999999</v>
      </c>
      <c r="E349">
        <f>VLOOKUP(B349,Faktoren!$A$2:$Z$102,11)</f>
        <v>79.894668443837361</v>
      </c>
      <c r="F349">
        <f>VLOOKUP(B349,Faktoren!$A$2:$Z$102,13)</f>
        <v>1.4385476539306525</v>
      </c>
      <c r="G349" s="17">
        <f t="shared" si="5"/>
        <v>31786.920561899122</v>
      </c>
    </row>
    <row r="350" spans="1:7">
      <c r="A350" s="20">
        <v>41420.998819444445</v>
      </c>
      <c r="B350" s="15">
        <v>21.5625</v>
      </c>
      <c r="C350">
        <v>45731</v>
      </c>
      <c r="D350" s="16">
        <f>VLOOKUP(B350,Faktoren!$A$2:$Z$102,5)</f>
        <v>997.99099999999999</v>
      </c>
      <c r="E350">
        <f>VLOOKUP(B350,Faktoren!$A$2:$Z$102,11)</f>
        <v>79.894668443837361</v>
      </c>
      <c r="F350">
        <f>VLOOKUP(B350,Faktoren!$A$2:$Z$102,13)</f>
        <v>1.4385476539306525</v>
      </c>
      <c r="G350" s="17">
        <f t="shared" si="5"/>
        <v>31789.701144098864</v>
      </c>
    </row>
    <row r="351" spans="1:7">
      <c r="A351" s="20">
        <v>41420.999513888892</v>
      </c>
      <c r="B351" s="15">
        <v>21.5625</v>
      </c>
      <c r="C351">
        <v>45729</v>
      </c>
      <c r="D351" s="16">
        <f>VLOOKUP(B351,Faktoren!$A$2:$Z$102,5)</f>
        <v>997.99099999999999</v>
      </c>
      <c r="E351">
        <f>VLOOKUP(B351,Faktoren!$A$2:$Z$102,11)</f>
        <v>79.894668443837361</v>
      </c>
      <c r="F351">
        <f>VLOOKUP(B351,Faktoren!$A$2:$Z$102,13)</f>
        <v>1.4385476539306525</v>
      </c>
      <c r="G351" s="17">
        <f t="shared" si="5"/>
        <v>31788.310852998991</v>
      </c>
    </row>
    <row r="352" spans="1:7">
      <c r="A352" s="20">
        <v>41421.000208333331</v>
      </c>
      <c r="B352" s="15">
        <v>21.5625</v>
      </c>
      <c r="C352">
        <v>45733</v>
      </c>
      <c r="D352" s="16">
        <f>VLOOKUP(B352,Faktoren!$A$2:$Z$102,5)</f>
        <v>997.99099999999999</v>
      </c>
      <c r="E352">
        <f>VLOOKUP(B352,Faktoren!$A$2:$Z$102,11)</f>
        <v>79.894668443837361</v>
      </c>
      <c r="F352">
        <f>VLOOKUP(B352,Faktoren!$A$2:$Z$102,13)</f>
        <v>1.4385476539306525</v>
      </c>
      <c r="G352" s="17">
        <f t="shared" si="5"/>
        <v>31791.091435198734</v>
      </c>
    </row>
    <row r="353" spans="1:7">
      <c r="A353" s="20">
        <v>41421.000902777778</v>
      </c>
      <c r="B353" s="15">
        <v>21.5</v>
      </c>
      <c r="C353">
        <v>45729</v>
      </c>
      <c r="D353" s="16">
        <f>VLOOKUP(B353,Faktoren!$A$2:$Z$102,5)</f>
        <v>997.99099999999999</v>
      </c>
      <c r="E353">
        <f>VLOOKUP(B353,Faktoren!$A$2:$Z$102,11)</f>
        <v>79.894668443837361</v>
      </c>
      <c r="F353">
        <f>VLOOKUP(B353,Faktoren!$A$2:$Z$102,13)</f>
        <v>1.4385476539306525</v>
      </c>
      <c r="G353" s="17">
        <f t="shared" si="5"/>
        <v>31788.310852998991</v>
      </c>
    </row>
    <row r="354" spans="1:7">
      <c r="A354" s="20">
        <v>41421.001597222225</v>
      </c>
      <c r="B354" s="15">
        <v>21.5</v>
      </c>
      <c r="C354">
        <v>45729</v>
      </c>
      <c r="D354" s="16">
        <f>VLOOKUP(B354,Faktoren!$A$2:$Z$102,5)</f>
        <v>997.99099999999999</v>
      </c>
      <c r="E354">
        <f>VLOOKUP(B354,Faktoren!$A$2:$Z$102,11)</f>
        <v>79.894668443837361</v>
      </c>
      <c r="F354">
        <f>VLOOKUP(B354,Faktoren!$A$2:$Z$102,13)</f>
        <v>1.4385476539306525</v>
      </c>
      <c r="G354" s="17">
        <f t="shared" si="5"/>
        <v>31788.310852998991</v>
      </c>
    </row>
    <row r="355" spans="1:7">
      <c r="A355" s="20">
        <v>41421.002291666664</v>
      </c>
      <c r="B355" s="15">
        <v>21.5</v>
      </c>
      <c r="C355">
        <v>45729</v>
      </c>
      <c r="D355" s="16">
        <f>VLOOKUP(B355,Faktoren!$A$2:$Z$102,5)</f>
        <v>997.99099999999999</v>
      </c>
      <c r="E355">
        <f>VLOOKUP(B355,Faktoren!$A$2:$Z$102,11)</f>
        <v>79.894668443837361</v>
      </c>
      <c r="F355">
        <f>VLOOKUP(B355,Faktoren!$A$2:$Z$102,13)</f>
        <v>1.4385476539306525</v>
      </c>
      <c r="G355" s="17">
        <f t="shared" si="5"/>
        <v>31788.310852998991</v>
      </c>
    </row>
    <row r="356" spans="1:7">
      <c r="A356" s="20">
        <v>41421.002997685187</v>
      </c>
      <c r="B356" s="15">
        <v>21.5</v>
      </c>
      <c r="C356">
        <v>45729</v>
      </c>
      <c r="D356" s="16">
        <f>VLOOKUP(B356,Faktoren!$A$2:$Z$102,5)</f>
        <v>997.99099999999999</v>
      </c>
      <c r="E356">
        <f>VLOOKUP(B356,Faktoren!$A$2:$Z$102,11)</f>
        <v>79.894668443837361</v>
      </c>
      <c r="F356">
        <f>VLOOKUP(B356,Faktoren!$A$2:$Z$102,13)</f>
        <v>1.4385476539306525</v>
      </c>
      <c r="G356" s="17">
        <f t="shared" si="5"/>
        <v>31788.310852998991</v>
      </c>
    </row>
    <row r="357" spans="1:7">
      <c r="A357" s="20">
        <v>41421.003692129627</v>
      </c>
      <c r="B357" s="15">
        <v>21.5</v>
      </c>
      <c r="C357">
        <v>45737</v>
      </c>
      <c r="D357" s="16">
        <f>VLOOKUP(B357,Faktoren!$A$2:$Z$102,5)</f>
        <v>997.99099999999999</v>
      </c>
      <c r="E357">
        <f>VLOOKUP(B357,Faktoren!$A$2:$Z$102,11)</f>
        <v>79.894668443837361</v>
      </c>
      <c r="F357">
        <f>VLOOKUP(B357,Faktoren!$A$2:$Z$102,13)</f>
        <v>1.4385476539306525</v>
      </c>
      <c r="G357" s="17">
        <f t="shared" si="5"/>
        <v>31793.872017398477</v>
      </c>
    </row>
    <row r="358" spans="1:7">
      <c r="A358" s="20">
        <v>41421.004386574074</v>
      </c>
      <c r="B358" s="15">
        <v>21.5</v>
      </c>
      <c r="C358">
        <v>45728</v>
      </c>
      <c r="D358" s="16">
        <f>VLOOKUP(B358,Faktoren!$A$2:$Z$102,5)</f>
        <v>997.99099999999999</v>
      </c>
      <c r="E358">
        <f>VLOOKUP(B358,Faktoren!$A$2:$Z$102,11)</f>
        <v>79.894668443837361</v>
      </c>
      <c r="F358">
        <f>VLOOKUP(B358,Faktoren!$A$2:$Z$102,13)</f>
        <v>1.4385476539306525</v>
      </c>
      <c r="G358" s="17">
        <f t="shared" si="5"/>
        <v>31787.615707449055</v>
      </c>
    </row>
    <row r="359" spans="1:7">
      <c r="A359" s="20">
        <v>41421.00508101852</v>
      </c>
      <c r="B359" s="15">
        <v>21.4375</v>
      </c>
      <c r="C359">
        <v>45729</v>
      </c>
      <c r="D359" s="16">
        <f>VLOOKUP(B359,Faktoren!$A$2:$Z$102,5)</f>
        <v>997.99099999999999</v>
      </c>
      <c r="E359">
        <f>VLOOKUP(B359,Faktoren!$A$2:$Z$102,11)</f>
        <v>79.894668443837361</v>
      </c>
      <c r="F359">
        <f>VLOOKUP(B359,Faktoren!$A$2:$Z$102,13)</f>
        <v>1.4385476539306525</v>
      </c>
      <c r="G359" s="17">
        <f t="shared" si="5"/>
        <v>31788.310852998991</v>
      </c>
    </row>
    <row r="360" spans="1:7">
      <c r="A360" s="20">
        <v>41421.00577546296</v>
      </c>
      <c r="B360" s="15">
        <v>21.4375</v>
      </c>
      <c r="C360">
        <v>45735</v>
      </c>
      <c r="D360" s="16">
        <f>VLOOKUP(B360,Faktoren!$A$2:$Z$102,5)</f>
        <v>997.99099999999999</v>
      </c>
      <c r="E360">
        <f>VLOOKUP(B360,Faktoren!$A$2:$Z$102,11)</f>
        <v>79.894668443837361</v>
      </c>
      <c r="F360">
        <f>VLOOKUP(B360,Faktoren!$A$2:$Z$102,13)</f>
        <v>1.4385476539306525</v>
      </c>
      <c r="G360" s="17">
        <f t="shared" si="5"/>
        <v>31792.481726298603</v>
      </c>
    </row>
    <row r="361" spans="1:7">
      <c r="A361" s="20">
        <v>41421.006481481483</v>
      </c>
      <c r="B361" s="15">
        <v>21.4375</v>
      </c>
      <c r="C361">
        <v>45734</v>
      </c>
      <c r="D361" s="16">
        <f>VLOOKUP(B361,Faktoren!$A$2:$Z$102,5)</f>
        <v>997.99099999999999</v>
      </c>
      <c r="E361">
        <f>VLOOKUP(B361,Faktoren!$A$2:$Z$102,11)</f>
        <v>79.894668443837361</v>
      </c>
      <c r="F361">
        <f>VLOOKUP(B361,Faktoren!$A$2:$Z$102,13)</f>
        <v>1.4385476539306525</v>
      </c>
      <c r="G361" s="17">
        <f t="shared" si="5"/>
        <v>31791.786580748671</v>
      </c>
    </row>
    <row r="362" spans="1:7">
      <c r="A362" s="20">
        <v>41421.007175925923</v>
      </c>
      <c r="B362" s="15">
        <v>21.4375</v>
      </c>
      <c r="C362">
        <v>45733</v>
      </c>
      <c r="D362" s="16">
        <f>VLOOKUP(B362,Faktoren!$A$2:$Z$102,5)</f>
        <v>997.99099999999999</v>
      </c>
      <c r="E362">
        <f>VLOOKUP(B362,Faktoren!$A$2:$Z$102,11)</f>
        <v>79.894668443837361</v>
      </c>
      <c r="F362">
        <f>VLOOKUP(B362,Faktoren!$A$2:$Z$102,13)</f>
        <v>1.4385476539306525</v>
      </c>
      <c r="G362" s="17">
        <f t="shared" si="5"/>
        <v>31791.091435198734</v>
      </c>
    </row>
    <row r="363" spans="1:7">
      <c r="A363" s="20">
        <v>41421.007870370369</v>
      </c>
      <c r="B363" s="15">
        <v>21.4375</v>
      </c>
      <c r="C363">
        <v>45736</v>
      </c>
      <c r="D363" s="16">
        <f>VLOOKUP(B363,Faktoren!$A$2:$Z$102,5)</f>
        <v>997.99099999999999</v>
      </c>
      <c r="E363">
        <f>VLOOKUP(B363,Faktoren!$A$2:$Z$102,11)</f>
        <v>79.894668443837361</v>
      </c>
      <c r="F363">
        <f>VLOOKUP(B363,Faktoren!$A$2:$Z$102,13)</f>
        <v>1.4385476539306525</v>
      </c>
      <c r="G363" s="17">
        <f t="shared" si="5"/>
        <v>31793.17687184854</v>
      </c>
    </row>
    <row r="364" spans="1:7">
      <c r="A364" s="20">
        <v>41421.008564814816</v>
      </c>
      <c r="B364" s="15">
        <v>21.4375</v>
      </c>
      <c r="C364">
        <v>45732</v>
      </c>
      <c r="D364" s="16">
        <f>VLOOKUP(B364,Faktoren!$A$2:$Z$102,5)</f>
        <v>997.99099999999999</v>
      </c>
      <c r="E364">
        <f>VLOOKUP(B364,Faktoren!$A$2:$Z$102,11)</f>
        <v>79.894668443837361</v>
      </c>
      <c r="F364">
        <f>VLOOKUP(B364,Faktoren!$A$2:$Z$102,13)</f>
        <v>1.4385476539306525</v>
      </c>
      <c r="G364" s="17">
        <f t="shared" si="5"/>
        <v>31790.396289648797</v>
      </c>
    </row>
    <row r="365" spans="1:7">
      <c r="A365" s="20">
        <v>41421.009259259263</v>
      </c>
      <c r="B365" s="15">
        <v>21.375</v>
      </c>
      <c r="C365">
        <v>45736</v>
      </c>
      <c r="D365" s="16">
        <f>VLOOKUP(B365,Faktoren!$A$2:$Z$102,5)</f>
        <v>997.99099999999999</v>
      </c>
      <c r="E365">
        <f>VLOOKUP(B365,Faktoren!$A$2:$Z$102,11)</f>
        <v>79.894668443837361</v>
      </c>
      <c r="F365">
        <f>VLOOKUP(B365,Faktoren!$A$2:$Z$102,13)</f>
        <v>1.4385476539306525</v>
      </c>
      <c r="G365" s="17">
        <f t="shared" si="5"/>
        <v>31793.17687184854</v>
      </c>
    </row>
    <row r="366" spans="1:7">
      <c r="A366" s="20">
        <v>41421.009953703702</v>
      </c>
      <c r="B366" s="15">
        <v>21.4375</v>
      </c>
      <c r="C366">
        <v>45732</v>
      </c>
      <c r="D366" s="16">
        <f>VLOOKUP(B366,Faktoren!$A$2:$Z$102,5)</f>
        <v>997.99099999999999</v>
      </c>
      <c r="E366">
        <f>VLOOKUP(B366,Faktoren!$A$2:$Z$102,11)</f>
        <v>79.894668443837361</v>
      </c>
      <c r="F366">
        <f>VLOOKUP(B366,Faktoren!$A$2:$Z$102,13)</f>
        <v>1.4385476539306525</v>
      </c>
      <c r="G366" s="17">
        <f t="shared" si="5"/>
        <v>31790.396289648797</v>
      </c>
    </row>
    <row r="367" spans="1:7">
      <c r="A367" s="20">
        <v>41421.010648148149</v>
      </c>
      <c r="B367" s="15">
        <v>21.4375</v>
      </c>
      <c r="C367">
        <v>45733</v>
      </c>
      <c r="D367" s="16">
        <f>VLOOKUP(B367,Faktoren!$A$2:$Z$102,5)</f>
        <v>997.99099999999999</v>
      </c>
      <c r="E367">
        <f>VLOOKUP(B367,Faktoren!$A$2:$Z$102,11)</f>
        <v>79.894668443837361</v>
      </c>
      <c r="F367">
        <f>VLOOKUP(B367,Faktoren!$A$2:$Z$102,13)</f>
        <v>1.4385476539306525</v>
      </c>
      <c r="G367" s="17">
        <f t="shared" si="5"/>
        <v>31791.091435198734</v>
      </c>
    </row>
    <row r="368" spans="1:7">
      <c r="A368" s="20">
        <v>41421.011342592596</v>
      </c>
      <c r="B368" s="15">
        <v>21.375</v>
      </c>
      <c r="C368">
        <v>45727</v>
      </c>
      <c r="D368" s="16">
        <f>VLOOKUP(B368,Faktoren!$A$2:$Z$102,5)</f>
        <v>997.99099999999999</v>
      </c>
      <c r="E368">
        <f>VLOOKUP(B368,Faktoren!$A$2:$Z$102,11)</f>
        <v>79.894668443837361</v>
      </c>
      <c r="F368">
        <f>VLOOKUP(B368,Faktoren!$A$2:$Z$102,13)</f>
        <v>1.4385476539306525</v>
      </c>
      <c r="G368" s="17">
        <f t="shared" si="5"/>
        <v>31786.920561899122</v>
      </c>
    </row>
    <row r="369" spans="1:7">
      <c r="A369" s="20">
        <v>41421.012037037035</v>
      </c>
      <c r="B369" s="15">
        <v>21.375</v>
      </c>
      <c r="C369">
        <v>45732</v>
      </c>
      <c r="D369" s="16">
        <f>VLOOKUP(B369,Faktoren!$A$2:$Z$102,5)</f>
        <v>997.99099999999999</v>
      </c>
      <c r="E369">
        <f>VLOOKUP(B369,Faktoren!$A$2:$Z$102,11)</f>
        <v>79.894668443837361</v>
      </c>
      <c r="F369">
        <f>VLOOKUP(B369,Faktoren!$A$2:$Z$102,13)</f>
        <v>1.4385476539306525</v>
      </c>
      <c r="G369" s="17">
        <f t="shared" si="5"/>
        <v>31790.396289648797</v>
      </c>
    </row>
    <row r="370" spans="1:7">
      <c r="A370" s="20">
        <v>41421.012731481482</v>
      </c>
      <c r="B370" s="15">
        <v>21.375</v>
      </c>
      <c r="C370">
        <v>45736</v>
      </c>
      <c r="D370" s="16">
        <f>VLOOKUP(B370,Faktoren!$A$2:$Z$102,5)</f>
        <v>997.99099999999999</v>
      </c>
      <c r="E370">
        <f>VLOOKUP(B370,Faktoren!$A$2:$Z$102,11)</f>
        <v>79.894668443837361</v>
      </c>
      <c r="F370">
        <f>VLOOKUP(B370,Faktoren!$A$2:$Z$102,13)</f>
        <v>1.4385476539306525</v>
      </c>
      <c r="G370" s="17">
        <f t="shared" si="5"/>
        <v>31793.17687184854</v>
      </c>
    </row>
    <row r="371" spans="1:7">
      <c r="A371" s="20">
        <v>41421.013414351852</v>
      </c>
      <c r="B371" s="15">
        <v>21.375</v>
      </c>
      <c r="C371">
        <v>45732</v>
      </c>
      <c r="D371" s="16">
        <f>VLOOKUP(B371,Faktoren!$A$2:$Z$102,5)</f>
        <v>997.99099999999999</v>
      </c>
      <c r="E371">
        <f>VLOOKUP(B371,Faktoren!$A$2:$Z$102,11)</f>
        <v>79.894668443837361</v>
      </c>
      <c r="F371">
        <f>VLOOKUP(B371,Faktoren!$A$2:$Z$102,13)</f>
        <v>1.4385476539306525</v>
      </c>
      <c r="G371" s="17">
        <f t="shared" si="5"/>
        <v>31790.396289648797</v>
      </c>
    </row>
    <row r="372" spans="1:7">
      <c r="A372" s="20">
        <v>41421.014108796298</v>
      </c>
      <c r="B372" s="15">
        <v>21.375</v>
      </c>
      <c r="C372">
        <v>45731</v>
      </c>
      <c r="D372" s="16">
        <f>VLOOKUP(B372,Faktoren!$A$2:$Z$102,5)</f>
        <v>997.99099999999999</v>
      </c>
      <c r="E372">
        <f>VLOOKUP(B372,Faktoren!$A$2:$Z$102,11)</f>
        <v>79.894668443837361</v>
      </c>
      <c r="F372">
        <f>VLOOKUP(B372,Faktoren!$A$2:$Z$102,13)</f>
        <v>1.4385476539306525</v>
      </c>
      <c r="G372" s="17">
        <f t="shared" si="5"/>
        <v>31789.701144098864</v>
      </c>
    </row>
    <row r="373" spans="1:7">
      <c r="A373" s="20">
        <v>41421.014814814815</v>
      </c>
      <c r="B373" s="15">
        <v>21.3125</v>
      </c>
      <c r="C373">
        <v>45733</v>
      </c>
      <c r="D373" s="16">
        <f>VLOOKUP(B373,Faktoren!$A$2:$Z$102,5)</f>
        <v>997.99099999999999</v>
      </c>
      <c r="E373">
        <f>VLOOKUP(B373,Faktoren!$A$2:$Z$102,11)</f>
        <v>79.894668443837361</v>
      </c>
      <c r="F373">
        <f>VLOOKUP(B373,Faktoren!$A$2:$Z$102,13)</f>
        <v>1.4385476539306525</v>
      </c>
      <c r="G373" s="17">
        <f t="shared" si="5"/>
        <v>31791.091435198734</v>
      </c>
    </row>
    <row r="374" spans="1:7">
      <c r="A374" s="20">
        <v>41421.015497685185</v>
      </c>
      <c r="B374" s="15">
        <v>21.3125</v>
      </c>
      <c r="C374">
        <v>45737</v>
      </c>
      <c r="D374" s="16">
        <f>VLOOKUP(B374,Faktoren!$A$2:$Z$102,5)</f>
        <v>997.99099999999999</v>
      </c>
      <c r="E374">
        <f>VLOOKUP(B374,Faktoren!$A$2:$Z$102,11)</f>
        <v>79.894668443837361</v>
      </c>
      <c r="F374">
        <f>VLOOKUP(B374,Faktoren!$A$2:$Z$102,13)</f>
        <v>1.4385476539306525</v>
      </c>
      <c r="G374" s="17">
        <f t="shared" si="5"/>
        <v>31793.872017398477</v>
      </c>
    </row>
    <row r="375" spans="1:7">
      <c r="A375" s="20">
        <v>41421.016192129631</v>
      </c>
      <c r="B375" s="15">
        <v>21.3125</v>
      </c>
      <c r="C375">
        <v>45735</v>
      </c>
      <c r="D375" s="16">
        <f>VLOOKUP(B375,Faktoren!$A$2:$Z$102,5)</f>
        <v>997.99099999999999</v>
      </c>
      <c r="E375">
        <f>VLOOKUP(B375,Faktoren!$A$2:$Z$102,11)</f>
        <v>79.894668443837361</v>
      </c>
      <c r="F375">
        <f>VLOOKUP(B375,Faktoren!$A$2:$Z$102,13)</f>
        <v>1.4385476539306525</v>
      </c>
      <c r="G375" s="17">
        <f t="shared" si="5"/>
        <v>31792.481726298603</v>
      </c>
    </row>
    <row r="376" spans="1:7">
      <c r="A376" s="20">
        <v>41421.016886574071</v>
      </c>
      <c r="B376" s="15">
        <v>21.3125</v>
      </c>
      <c r="C376">
        <v>45728</v>
      </c>
      <c r="D376" s="16">
        <f>VLOOKUP(B376,Faktoren!$A$2:$Z$102,5)</f>
        <v>997.99099999999999</v>
      </c>
      <c r="E376">
        <f>VLOOKUP(B376,Faktoren!$A$2:$Z$102,11)</f>
        <v>79.894668443837361</v>
      </c>
      <c r="F376">
        <f>VLOOKUP(B376,Faktoren!$A$2:$Z$102,13)</f>
        <v>1.4385476539306525</v>
      </c>
      <c r="G376" s="17">
        <f t="shared" si="5"/>
        <v>31787.615707449055</v>
      </c>
    </row>
    <row r="377" spans="1:7">
      <c r="A377" s="20">
        <v>41421.017581018517</v>
      </c>
      <c r="B377" s="15">
        <v>21.3125</v>
      </c>
      <c r="C377">
        <v>45725</v>
      </c>
      <c r="D377" s="16">
        <f>VLOOKUP(B377,Faktoren!$A$2:$Z$102,5)</f>
        <v>997.99099999999999</v>
      </c>
      <c r="E377">
        <f>VLOOKUP(B377,Faktoren!$A$2:$Z$102,11)</f>
        <v>79.894668443837361</v>
      </c>
      <c r="F377">
        <f>VLOOKUP(B377,Faktoren!$A$2:$Z$102,13)</f>
        <v>1.4385476539306525</v>
      </c>
      <c r="G377" s="17">
        <f t="shared" si="5"/>
        <v>31785.530270799249</v>
      </c>
    </row>
    <row r="378" spans="1:7">
      <c r="A378" s="20">
        <v>41421.018275462964</v>
      </c>
      <c r="B378" s="15">
        <v>21.3125</v>
      </c>
      <c r="C378">
        <v>45727</v>
      </c>
      <c r="D378" s="16">
        <f>VLOOKUP(B378,Faktoren!$A$2:$Z$102,5)</f>
        <v>997.99099999999999</v>
      </c>
      <c r="E378">
        <f>VLOOKUP(B378,Faktoren!$A$2:$Z$102,11)</f>
        <v>79.894668443837361</v>
      </c>
      <c r="F378">
        <f>VLOOKUP(B378,Faktoren!$A$2:$Z$102,13)</f>
        <v>1.4385476539306525</v>
      </c>
      <c r="G378" s="17">
        <f t="shared" si="5"/>
        <v>31786.920561899122</v>
      </c>
    </row>
    <row r="379" spans="1:7">
      <c r="A379" s="20">
        <v>41421.01898148148</v>
      </c>
      <c r="B379" s="15">
        <v>21.3125</v>
      </c>
      <c r="C379">
        <v>45727</v>
      </c>
      <c r="D379" s="16">
        <f>VLOOKUP(B379,Faktoren!$A$2:$Z$102,5)</f>
        <v>997.99099999999999</v>
      </c>
      <c r="E379">
        <f>VLOOKUP(B379,Faktoren!$A$2:$Z$102,11)</f>
        <v>79.894668443837361</v>
      </c>
      <c r="F379">
        <f>VLOOKUP(B379,Faktoren!$A$2:$Z$102,13)</f>
        <v>1.4385476539306525</v>
      </c>
      <c r="G379" s="17">
        <f t="shared" si="5"/>
        <v>31786.920561899122</v>
      </c>
    </row>
    <row r="380" spans="1:7">
      <c r="A380" s="20">
        <v>41421.019675925927</v>
      </c>
      <c r="B380" s="15">
        <v>21.25</v>
      </c>
      <c r="C380">
        <v>45724</v>
      </c>
      <c r="D380" s="16">
        <f>VLOOKUP(B380,Faktoren!$A$2:$Z$102,5)</f>
        <v>997.99099999999999</v>
      </c>
      <c r="E380">
        <f>VLOOKUP(B380,Faktoren!$A$2:$Z$102,11)</f>
        <v>79.894668443837361</v>
      </c>
      <c r="F380">
        <f>VLOOKUP(B380,Faktoren!$A$2:$Z$102,13)</f>
        <v>1.4385476539306525</v>
      </c>
      <c r="G380" s="17">
        <f t="shared" si="5"/>
        <v>31784.835125249316</v>
      </c>
    </row>
    <row r="381" spans="1:7">
      <c r="A381" s="20">
        <v>41421.020370370374</v>
      </c>
      <c r="B381" s="15">
        <v>21.25</v>
      </c>
      <c r="C381">
        <v>45723</v>
      </c>
      <c r="D381" s="16">
        <f>VLOOKUP(B381,Faktoren!$A$2:$Z$102,5)</f>
        <v>997.99099999999999</v>
      </c>
      <c r="E381">
        <f>VLOOKUP(B381,Faktoren!$A$2:$Z$102,11)</f>
        <v>79.894668443837361</v>
      </c>
      <c r="F381">
        <f>VLOOKUP(B381,Faktoren!$A$2:$Z$102,13)</f>
        <v>1.4385476539306525</v>
      </c>
      <c r="G381" s="17">
        <f t="shared" si="5"/>
        <v>31784.139979699379</v>
      </c>
    </row>
    <row r="382" spans="1:7">
      <c r="A382" s="20">
        <v>41421.021064814813</v>
      </c>
      <c r="B382" s="15">
        <v>21.25</v>
      </c>
      <c r="C382">
        <v>45726</v>
      </c>
      <c r="D382" s="16">
        <f>VLOOKUP(B382,Faktoren!$A$2:$Z$102,5)</f>
        <v>997.99099999999999</v>
      </c>
      <c r="E382">
        <f>VLOOKUP(B382,Faktoren!$A$2:$Z$102,11)</f>
        <v>79.894668443837361</v>
      </c>
      <c r="F382">
        <f>VLOOKUP(B382,Faktoren!$A$2:$Z$102,13)</f>
        <v>1.4385476539306525</v>
      </c>
      <c r="G382" s="17">
        <f t="shared" si="5"/>
        <v>31786.225416349185</v>
      </c>
    </row>
    <row r="383" spans="1:7">
      <c r="A383" s="20">
        <v>41421.02175925926</v>
      </c>
      <c r="B383" s="15">
        <v>21.25</v>
      </c>
      <c r="C383">
        <v>45721</v>
      </c>
      <c r="D383" s="16">
        <f>VLOOKUP(B383,Faktoren!$A$2:$Z$102,5)</f>
        <v>997.99099999999999</v>
      </c>
      <c r="E383">
        <f>VLOOKUP(B383,Faktoren!$A$2:$Z$102,11)</f>
        <v>79.894668443837361</v>
      </c>
      <c r="F383">
        <f>VLOOKUP(B383,Faktoren!$A$2:$Z$102,13)</f>
        <v>1.4385476539306525</v>
      </c>
      <c r="G383" s="17">
        <f t="shared" si="5"/>
        <v>31782.74968859951</v>
      </c>
    </row>
    <row r="384" spans="1:7">
      <c r="A384" s="20">
        <v>41421.022453703707</v>
      </c>
      <c r="B384" s="15">
        <v>21.25</v>
      </c>
      <c r="C384">
        <v>45726</v>
      </c>
      <c r="D384" s="16">
        <f>VLOOKUP(B384,Faktoren!$A$2:$Z$102,5)</f>
        <v>997.99099999999999</v>
      </c>
      <c r="E384">
        <f>VLOOKUP(B384,Faktoren!$A$2:$Z$102,11)</f>
        <v>79.894668443837361</v>
      </c>
      <c r="F384">
        <f>VLOOKUP(B384,Faktoren!$A$2:$Z$102,13)</f>
        <v>1.4385476539306525</v>
      </c>
      <c r="G384" s="17">
        <f t="shared" si="5"/>
        <v>31786.225416349185</v>
      </c>
    </row>
    <row r="385" spans="1:7">
      <c r="A385" s="20">
        <v>41421.023148148146</v>
      </c>
      <c r="B385" s="15">
        <v>21.25</v>
      </c>
      <c r="C385">
        <v>45722</v>
      </c>
      <c r="D385" s="16">
        <f>VLOOKUP(B385,Faktoren!$A$2:$Z$102,5)</f>
        <v>997.99099999999999</v>
      </c>
      <c r="E385">
        <f>VLOOKUP(B385,Faktoren!$A$2:$Z$102,11)</f>
        <v>79.894668443837361</v>
      </c>
      <c r="F385">
        <f>VLOOKUP(B385,Faktoren!$A$2:$Z$102,13)</f>
        <v>1.4385476539306525</v>
      </c>
      <c r="G385" s="17">
        <f t="shared" si="5"/>
        <v>31783.444834149443</v>
      </c>
    </row>
    <row r="386" spans="1:7">
      <c r="A386" s="20">
        <v>41421.023842592593</v>
      </c>
      <c r="B386" s="15">
        <v>21.25</v>
      </c>
      <c r="C386">
        <v>45723</v>
      </c>
      <c r="D386" s="16">
        <f>VLOOKUP(B386,Faktoren!$A$2:$Z$102,5)</f>
        <v>997.99099999999999</v>
      </c>
      <c r="E386">
        <f>VLOOKUP(B386,Faktoren!$A$2:$Z$102,11)</f>
        <v>79.894668443837361</v>
      </c>
      <c r="F386">
        <f>VLOOKUP(B386,Faktoren!$A$2:$Z$102,13)</f>
        <v>1.4385476539306525</v>
      </c>
      <c r="G386" s="17">
        <f t="shared" si="5"/>
        <v>31784.139979699379</v>
      </c>
    </row>
    <row r="387" spans="1:7">
      <c r="A387" s="20">
        <v>41421.024537037039</v>
      </c>
      <c r="B387" s="15">
        <v>21.25</v>
      </c>
      <c r="C387">
        <v>45721</v>
      </c>
      <c r="D387" s="16">
        <f>VLOOKUP(B387,Faktoren!$A$2:$Z$102,5)</f>
        <v>997.99099999999999</v>
      </c>
      <c r="E387">
        <f>VLOOKUP(B387,Faktoren!$A$2:$Z$102,11)</f>
        <v>79.894668443837361</v>
      </c>
      <c r="F387">
        <f>VLOOKUP(B387,Faktoren!$A$2:$Z$102,13)</f>
        <v>1.4385476539306525</v>
      </c>
      <c r="G387" s="17">
        <f t="shared" ref="G387:G450" si="6">C387/F387</f>
        <v>31782.74968859951</v>
      </c>
    </row>
    <row r="388" spans="1:7">
      <c r="A388" s="20">
        <v>41421.025231481479</v>
      </c>
      <c r="B388" s="15">
        <v>21.1875</v>
      </c>
      <c r="C388">
        <v>45719</v>
      </c>
      <c r="D388" s="16">
        <f>VLOOKUP(B388,Faktoren!$A$2:$Z$102,5)</f>
        <v>997.99099999999999</v>
      </c>
      <c r="E388">
        <f>VLOOKUP(B388,Faktoren!$A$2:$Z$102,11)</f>
        <v>79.894668443837361</v>
      </c>
      <c r="F388">
        <f>VLOOKUP(B388,Faktoren!$A$2:$Z$102,13)</f>
        <v>1.4385476539306525</v>
      </c>
      <c r="G388" s="17">
        <f t="shared" si="6"/>
        <v>31781.359397499637</v>
      </c>
    </row>
    <row r="389" spans="1:7">
      <c r="A389" s="20">
        <v>41421.025925925926</v>
      </c>
      <c r="B389" s="15">
        <v>21.1875</v>
      </c>
      <c r="C389">
        <v>45723</v>
      </c>
      <c r="D389" s="16">
        <f>VLOOKUP(B389,Faktoren!$A$2:$Z$102,5)</f>
        <v>997.99099999999999</v>
      </c>
      <c r="E389">
        <f>VLOOKUP(B389,Faktoren!$A$2:$Z$102,11)</f>
        <v>79.894668443837361</v>
      </c>
      <c r="F389">
        <f>VLOOKUP(B389,Faktoren!$A$2:$Z$102,13)</f>
        <v>1.4385476539306525</v>
      </c>
      <c r="G389" s="17">
        <f t="shared" si="6"/>
        <v>31784.139979699379</v>
      </c>
    </row>
    <row r="390" spans="1:7">
      <c r="A390" s="20">
        <v>41421.026620370372</v>
      </c>
      <c r="B390" s="15">
        <v>21.1875</v>
      </c>
      <c r="C390">
        <v>45721</v>
      </c>
      <c r="D390" s="16">
        <f>VLOOKUP(B390,Faktoren!$A$2:$Z$102,5)</f>
        <v>997.99099999999999</v>
      </c>
      <c r="E390">
        <f>VLOOKUP(B390,Faktoren!$A$2:$Z$102,11)</f>
        <v>79.894668443837361</v>
      </c>
      <c r="F390">
        <f>VLOOKUP(B390,Faktoren!$A$2:$Z$102,13)</f>
        <v>1.4385476539306525</v>
      </c>
      <c r="G390" s="17">
        <f t="shared" si="6"/>
        <v>31782.74968859951</v>
      </c>
    </row>
    <row r="391" spans="1:7">
      <c r="A391" s="20">
        <v>41421.027314814812</v>
      </c>
      <c r="B391" s="15">
        <v>21.1875</v>
      </c>
      <c r="C391">
        <v>45720</v>
      </c>
      <c r="D391" s="16">
        <f>VLOOKUP(B391,Faktoren!$A$2:$Z$102,5)</f>
        <v>997.99099999999999</v>
      </c>
      <c r="E391">
        <f>VLOOKUP(B391,Faktoren!$A$2:$Z$102,11)</f>
        <v>79.894668443837361</v>
      </c>
      <c r="F391">
        <f>VLOOKUP(B391,Faktoren!$A$2:$Z$102,13)</f>
        <v>1.4385476539306525</v>
      </c>
      <c r="G391" s="17">
        <f t="shared" si="6"/>
        <v>31782.054543049573</v>
      </c>
    </row>
    <row r="392" spans="1:7">
      <c r="A392" s="20">
        <v>41421.028009259258</v>
      </c>
      <c r="B392" s="15">
        <v>21.1875</v>
      </c>
      <c r="C392">
        <v>45725</v>
      </c>
      <c r="D392" s="16">
        <f>VLOOKUP(B392,Faktoren!$A$2:$Z$102,5)</f>
        <v>997.99099999999999</v>
      </c>
      <c r="E392">
        <f>VLOOKUP(B392,Faktoren!$A$2:$Z$102,11)</f>
        <v>79.894668443837361</v>
      </c>
      <c r="F392">
        <f>VLOOKUP(B392,Faktoren!$A$2:$Z$102,13)</f>
        <v>1.4385476539306525</v>
      </c>
      <c r="G392" s="17">
        <f t="shared" si="6"/>
        <v>31785.530270799249</v>
      </c>
    </row>
    <row r="393" spans="1:7">
      <c r="A393" s="20">
        <v>41421.028703703705</v>
      </c>
      <c r="B393" s="15">
        <v>21.1875</v>
      </c>
      <c r="C393">
        <v>45721</v>
      </c>
      <c r="D393" s="16">
        <f>VLOOKUP(B393,Faktoren!$A$2:$Z$102,5)</f>
        <v>997.99099999999999</v>
      </c>
      <c r="E393">
        <f>VLOOKUP(B393,Faktoren!$A$2:$Z$102,11)</f>
        <v>79.894668443837361</v>
      </c>
      <c r="F393">
        <f>VLOOKUP(B393,Faktoren!$A$2:$Z$102,13)</f>
        <v>1.4385476539306525</v>
      </c>
      <c r="G393" s="17">
        <f t="shared" si="6"/>
        <v>31782.74968859951</v>
      </c>
    </row>
    <row r="394" spans="1:7">
      <c r="A394" s="20">
        <v>41421.029398148145</v>
      </c>
      <c r="B394" s="15">
        <v>21.1875</v>
      </c>
      <c r="C394">
        <v>45720</v>
      </c>
      <c r="D394" s="16">
        <f>VLOOKUP(B394,Faktoren!$A$2:$Z$102,5)</f>
        <v>997.99099999999999</v>
      </c>
      <c r="E394">
        <f>VLOOKUP(B394,Faktoren!$A$2:$Z$102,11)</f>
        <v>79.894668443837361</v>
      </c>
      <c r="F394">
        <f>VLOOKUP(B394,Faktoren!$A$2:$Z$102,13)</f>
        <v>1.4385476539306525</v>
      </c>
      <c r="G394" s="17">
        <f t="shared" si="6"/>
        <v>31782.054543049573</v>
      </c>
    </row>
    <row r="395" spans="1:7">
      <c r="A395" s="20">
        <v>41421.030092592591</v>
      </c>
      <c r="B395" s="15">
        <v>21.1875</v>
      </c>
      <c r="C395">
        <v>45715</v>
      </c>
      <c r="D395" s="16">
        <f>VLOOKUP(B395,Faktoren!$A$2:$Z$102,5)</f>
        <v>997.99099999999999</v>
      </c>
      <c r="E395">
        <f>VLOOKUP(B395,Faktoren!$A$2:$Z$102,11)</f>
        <v>79.894668443837361</v>
      </c>
      <c r="F395">
        <f>VLOOKUP(B395,Faktoren!$A$2:$Z$102,13)</f>
        <v>1.4385476539306525</v>
      </c>
      <c r="G395" s="17">
        <f t="shared" si="6"/>
        <v>31778.578815299894</v>
      </c>
    </row>
    <row r="396" spans="1:7">
      <c r="A396" s="20">
        <v>41421.030787037038</v>
      </c>
      <c r="B396" s="15">
        <v>21.125</v>
      </c>
      <c r="C396">
        <v>45716</v>
      </c>
      <c r="D396" s="16">
        <f>VLOOKUP(B396,Faktoren!$A$2:$Z$102,5)</f>
        <v>997.99099999999999</v>
      </c>
      <c r="E396">
        <f>VLOOKUP(B396,Faktoren!$A$2:$Z$102,11)</f>
        <v>79.894668443837361</v>
      </c>
      <c r="F396">
        <f>VLOOKUP(B396,Faktoren!$A$2:$Z$102,13)</f>
        <v>1.4385476539306525</v>
      </c>
      <c r="G396" s="17">
        <f t="shared" si="6"/>
        <v>31779.27396084983</v>
      </c>
    </row>
    <row r="397" spans="1:7">
      <c r="A397" s="20">
        <v>41421.031481481485</v>
      </c>
      <c r="B397" s="15">
        <v>21.125</v>
      </c>
      <c r="C397">
        <v>45717</v>
      </c>
      <c r="D397" s="16">
        <f>VLOOKUP(B397,Faktoren!$A$2:$Z$102,5)</f>
        <v>997.99099999999999</v>
      </c>
      <c r="E397">
        <f>VLOOKUP(B397,Faktoren!$A$2:$Z$102,11)</f>
        <v>79.894668443837361</v>
      </c>
      <c r="F397">
        <f>VLOOKUP(B397,Faktoren!$A$2:$Z$102,13)</f>
        <v>1.4385476539306525</v>
      </c>
      <c r="G397" s="17">
        <f t="shared" si="6"/>
        <v>31779.969106399767</v>
      </c>
    </row>
    <row r="398" spans="1:7">
      <c r="A398" s="20">
        <v>41421.032175925924</v>
      </c>
      <c r="B398" s="15">
        <v>21.125</v>
      </c>
      <c r="C398">
        <v>45713</v>
      </c>
      <c r="D398" s="16">
        <f>VLOOKUP(B398,Faktoren!$A$2:$Z$102,5)</f>
        <v>997.99099999999999</v>
      </c>
      <c r="E398">
        <f>VLOOKUP(B398,Faktoren!$A$2:$Z$102,11)</f>
        <v>79.894668443837361</v>
      </c>
      <c r="F398">
        <f>VLOOKUP(B398,Faktoren!$A$2:$Z$102,13)</f>
        <v>1.4385476539306525</v>
      </c>
      <c r="G398" s="17">
        <f t="shared" si="6"/>
        <v>31777.188524200024</v>
      </c>
    </row>
    <row r="399" spans="1:7">
      <c r="A399" s="20">
        <v>41421.032858796294</v>
      </c>
      <c r="B399" s="15">
        <v>21.125</v>
      </c>
      <c r="C399">
        <v>45715</v>
      </c>
      <c r="D399" s="16">
        <f>VLOOKUP(B399,Faktoren!$A$2:$Z$102,5)</f>
        <v>997.99099999999999</v>
      </c>
      <c r="E399">
        <f>VLOOKUP(B399,Faktoren!$A$2:$Z$102,11)</f>
        <v>79.894668443837361</v>
      </c>
      <c r="F399">
        <f>VLOOKUP(B399,Faktoren!$A$2:$Z$102,13)</f>
        <v>1.4385476539306525</v>
      </c>
      <c r="G399" s="17">
        <f t="shared" si="6"/>
        <v>31778.578815299894</v>
      </c>
    </row>
    <row r="400" spans="1:7">
      <c r="A400" s="20">
        <v>41421.033553240741</v>
      </c>
      <c r="B400" s="15">
        <v>21.125</v>
      </c>
      <c r="C400">
        <v>45712</v>
      </c>
      <c r="D400" s="16">
        <f>VLOOKUP(B400,Faktoren!$A$2:$Z$102,5)</f>
        <v>997.99099999999999</v>
      </c>
      <c r="E400">
        <f>VLOOKUP(B400,Faktoren!$A$2:$Z$102,11)</f>
        <v>79.894668443837361</v>
      </c>
      <c r="F400">
        <f>VLOOKUP(B400,Faktoren!$A$2:$Z$102,13)</f>
        <v>1.4385476539306525</v>
      </c>
      <c r="G400" s="17">
        <f t="shared" si="6"/>
        <v>31776.493378650088</v>
      </c>
    </row>
    <row r="401" spans="1:7">
      <c r="A401" s="20">
        <v>41421.034247685187</v>
      </c>
      <c r="B401" s="15">
        <v>21.125</v>
      </c>
      <c r="C401">
        <v>45714</v>
      </c>
      <c r="D401" s="16">
        <f>VLOOKUP(B401,Faktoren!$A$2:$Z$102,5)</f>
        <v>997.99099999999999</v>
      </c>
      <c r="E401">
        <f>VLOOKUP(B401,Faktoren!$A$2:$Z$102,11)</f>
        <v>79.894668443837361</v>
      </c>
      <c r="F401">
        <f>VLOOKUP(B401,Faktoren!$A$2:$Z$102,13)</f>
        <v>1.4385476539306525</v>
      </c>
      <c r="G401" s="17">
        <f t="shared" si="6"/>
        <v>31777.883669749961</v>
      </c>
    </row>
    <row r="402" spans="1:7">
      <c r="A402" s="20">
        <v>41421.034942129627</v>
      </c>
      <c r="B402" s="15">
        <v>21.125</v>
      </c>
      <c r="C402">
        <v>45718</v>
      </c>
      <c r="D402" s="16">
        <f>VLOOKUP(B402,Faktoren!$A$2:$Z$102,5)</f>
        <v>997.99099999999999</v>
      </c>
      <c r="E402">
        <f>VLOOKUP(B402,Faktoren!$A$2:$Z$102,11)</f>
        <v>79.894668443837361</v>
      </c>
      <c r="F402">
        <f>VLOOKUP(B402,Faktoren!$A$2:$Z$102,13)</f>
        <v>1.4385476539306525</v>
      </c>
      <c r="G402" s="17">
        <f t="shared" si="6"/>
        <v>31780.664251949704</v>
      </c>
    </row>
    <row r="403" spans="1:7">
      <c r="A403" s="20">
        <v>41421.035636574074</v>
      </c>
      <c r="B403" s="15">
        <v>21.0625</v>
      </c>
      <c r="C403">
        <v>45715</v>
      </c>
      <c r="D403" s="16">
        <f>VLOOKUP(B403,Faktoren!$A$2:$Z$102,5)</f>
        <v>997.99099999999999</v>
      </c>
      <c r="E403">
        <f>VLOOKUP(B403,Faktoren!$A$2:$Z$102,11)</f>
        <v>79.894668443837361</v>
      </c>
      <c r="F403">
        <f>VLOOKUP(B403,Faktoren!$A$2:$Z$102,13)</f>
        <v>1.4385476539306525</v>
      </c>
      <c r="G403" s="17">
        <f t="shared" si="6"/>
        <v>31778.578815299894</v>
      </c>
    </row>
    <row r="404" spans="1:7">
      <c r="A404" s="20">
        <v>41421.03633101852</v>
      </c>
      <c r="B404" s="15">
        <v>21.0625</v>
      </c>
      <c r="C404">
        <v>45710</v>
      </c>
      <c r="D404" s="16">
        <f>VLOOKUP(B404,Faktoren!$A$2:$Z$102,5)</f>
        <v>997.99099999999999</v>
      </c>
      <c r="E404">
        <f>VLOOKUP(B404,Faktoren!$A$2:$Z$102,11)</f>
        <v>79.894668443837361</v>
      </c>
      <c r="F404">
        <f>VLOOKUP(B404,Faktoren!$A$2:$Z$102,13)</f>
        <v>1.4385476539306525</v>
      </c>
      <c r="G404" s="17">
        <f t="shared" si="6"/>
        <v>31775.103087550218</v>
      </c>
    </row>
    <row r="405" spans="1:7">
      <c r="A405" s="20">
        <v>41421.03702546296</v>
      </c>
      <c r="B405" s="15">
        <v>21.0625</v>
      </c>
      <c r="C405">
        <v>45709</v>
      </c>
      <c r="D405" s="16">
        <f>VLOOKUP(B405,Faktoren!$A$2:$Z$102,5)</f>
        <v>997.99099999999999</v>
      </c>
      <c r="E405">
        <f>VLOOKUP(B405,Faktoren!$A$2:$Z$102,11)</f>
        <v>79.894668443837361</v>
      </c>
      <c r="F405">
        <f>VLOOKUP(B405,Faktoren!$A$2:$Z$102,13)</f>
        <v>1.4385476539306525</v>
      </c>
      <c r="G405" s="17">
        <f t="shared" si="6"/>
        <v>31774.407942000282</v>
      </c>
    </row>
    <row r="406" spans="1:7">
      <c r="A406" s="20">
        <v>41421.037719907406</v>
      </c>
      <c r="B406" s="15">
        <v>21.0625</v>
      </c>
      <c r="C406">
        <v>45714</v>
      </c>
      <c r="D406" s="16">
        <f>VLOOKUP(B406,Faktoren!$A$2:$Z$102,5)</f>
        <v>997.99099999999999</v>
      </c>
      <c r="E406">
        <f>VLOOKUP(B406,Faktoren!$A$2:$Z$102,11)</f>
        <v>79.894668443837361</v>
      </c>
      <c r="F406">
        <f>VLOOKUP(B406,Faktoren!$A$2:$Z$102,13)</f>
        <v>1.4385476539306525</v>
      </c>
      <c r="G406" s="17">
        <f t="shared" si="6"/>
        <v>31777.883669749961</v>
      </c>
    </row>
    <row r="407" spans="1:7">
      <c r="A407" s="20">
        <v>41421.038414351853</v>
      </c>
      <c r="B407" s="15">
        <v>21.0625</v>
      </c>
      <c r="C407">
        <v>45709</v>
      </c>
      <c r="D407" s="16">
        <f>VLOOKUP(B407,Faktoren!$A$2:$Z$102,5)</f>
        <v>997.99099999999999</v>
      </c>
      <c r="E407">
        <f>VLOOKUP(B407,Faktoren!$A$2:$Z$102,11)</f>
        <v>79.894668443837361</v>
      </c>
      <c r="F407">
        <f>VLOOKUP(B407,Faktoren!$A$2:$Z$102,13)</f>
        <v>1.4385476539306525</v>
      </c>
      <c r="G407" s="17">
        <f t="shared" si="6"/>
        <v>31774.407942000282</v>
      </c>
    </row>
    <row r="408" spans="1:7">
      <c r="A408" s="20">
        <v>41421.0391087963</v>
      </c>
      <c r="B408" s="15">
        <v>21.0625</v>
      </c>
      <c r="C408">
        <v>45711</v>
      </c>
      <c r="D408" s="16">
        <f>VLOOKUP(B408,Faktoren!$A$2:$Z$102,5)</f>
        <v>997.99099999999999</v>
      </c>
      <c r="E408">
        <f>VLOOKUP(B408,Faktoren!$A$2:$Z$102,11)</f>
        <v>79.894668443837361</v>
      </c>
      <c r="F408">
        <f>VLOOKUP(B408,Faktoren!$A$2:$Z$102,13)</f>
        <v>1.4385476539306525</v>
      </c>
      <c r="G408" s="17">
        <f t="shared" si="6"/>
        <v>31775.798233100155</v>
      </c>
    </row>
    <row r="409" spans="1:7">
      <c r="A409" s="20">
        <v>41421.039803240739</v>
      </c>
      <c r="B409" s="15">
        <v>21.0625</v>
      </c>
      <c r="C409">
        <v>45708</v>
      </c>
      <c r="D409" s="16">
        <f>VLOOKUP(B409,Faktoren!$A$2:$Z$102,5)</f>
        <v>997.99099999999999</v>
      </c>
      <c r="E409">
        <f>VLOOKUP(B409,Faktoren!$A$2:$Z$102,11)</f>
        <v>79.894668443837361</v>
      </c>
      <c r="F409">
        <f>VLOOKUP(B409,Faktoren!$A$2:$Z$102,13)</f>
        <v>1.4385476539306525</v>
      </c>
      <c r="G409" s="17">
        <f t="shared" si="6"/>
        <v>31773.712796450349</v>
      </c>
    </row>
    <row r="410" spans="1:7">
      <c r="A410" s="20">
        <v>41421.040497685186</v>
      </c>
      <c r="B410" s="15">
        <v>21</v>
      </c>
      <c r="C410">
        <v>45708</v>
      </c>
      <c r="D410" s="16">
        <f>VLOOKUP(B410,Faktoren!$A$2:$Z$102,5)</f>
        <v>997.99099999999999</v>
      </c>
      <c r="E410">
        <f>VLOOKUP(B410,Faktoren!$A$2:$Z$102,11)</f>
        <v>79.894668443837361</v>
      </c>
      <c r="F410">
        <f>VLOOKUP(B410,Faktoren!$A$2:$Z$102,13)</f>
        <v>1.4385476539306525</v>
      </c>
      <c r="G410" s="17">
        <f t="shared" si="6"/>
        <v>31773.712796450349</v>
      </c>
    </row>
    <row r="411" spans="1:7">
      <c r="A411" s="20">
        <v>41421.041192129633</v>
      </c>
      <c r="B411" s="15">
        <v>21</v>
      </c>
      <c r="C411">
        <v>45704</v>
      </c>
      <c r="D411" s="16">
        <f>VLOOKUP(B411,Faktoren!$A$2:$Z$102,5)</f>
        <v>997.99099999999999</v>
      </c>
      <c r="E411">
        <f>VLOOKUP(B411,Faktoren!$A$2:$Z$102,11)</f>
        <v>79.894668443837361</v>
      </c>
      <c r="F411">
        <f>VLOOKUP(B411,Faktoren!$A$2:$Z$102,13)</f>
        <v>1.4385476539306525</v>
      </c>
      <c r="G411" s="17">
        <f t="shared" si="6"/>
        <v>31770.932214250606</v>
      </c>
    </row>
    <row r="412" spans="1:7">
      <c r="A412" s="20">
        <v>41421.041886574072</v>
      </c>
      <c r="B412" s="15">
        <v>21</v>
      </c>
      <c r="C412">
        <v>45703</v>
      </c>
      <c r="D412" s="16">
        <f>VLOOKUP(B412,Faktoren!$A$2:$Z$102,5)</f>
        <v>997.99099999999999</v>
      </c>
      <c r="E412">
        <f>VLOOKUP(B412,Faktoren!$A$2:$Z$102,11)</f>
        <v>79.894668443837361</v>
      </c>
      <c r="F412">
        <f>VLOOKUP(B412,Faktoren!$A$2:$Z$102,13)</f>
        <v>1.4385476539306525</v>
      </c>
      <c r="G412" s="17">
        <f t="shared" si="6"/>
        <v>31770.23706870067</v>
      </c>
    </row>
    <row r="413" spans="1:7">
      <c r="A413" s="20">
        <v>41421.042581018519</v>
      </c>
      <c r="B413" s="15">
        <v>21</v>
      </c>
      <c r="C413">
        <v>45702</v>
      </c>
      <c r="D413" s="16">
        <f>VLOOKUP(B413,Faktoren!$A$2:$Z$102,5)</f>
        <v>997.99099999999999</v>
      </c>
      <c r="E413">
        <f>VLOOKUP(B413,Faktoren!$A$2:$Z$102,11)</f>
        <v>79.894668443837361</v>
      </c>
      <c r="F413">
        <f>VLOOKUP(B413,Faktoren!$A$2:$Z$102,13)</f>
        <v>1.4385476539306525</v>
      </c>
      <c r="G413" s="17">
        <f t="shared" si="6"/>
        <v>31769.541923150733</v>
      </c>
    </row>
    <row r="414" spans="1:7">
      <c r="A414" s="20">
        <v>41421.043275462966</v>
      </c>
      <c r="B414" s="15">
        <v>21</v>
      </c>
      <c r="C414">
        <v>45706</v>
      </c>
      <c r="D414" s="16">
        <f>VLOOKUP(B414,Faktoren!$A$2:$Z$102,5)</f>
        <v>997.99099999999999</v>
      </c>
      <c r="E414">
        <f>VLOOKUP(B414,Faktoren!$A$2:$Z$102,11)</f>
        <v>79.894668443837361</v>
      </c>
      <c r="F414">
        <f>VLOOKUP(B414,Faktoren!$A$2:$Z$102,13)</f>
        <v>1.4385476539306525</v>
      </c>
      <c r="G414" s="17">
        <f t="shared" si="6"/>
        <v>31772.322505350476</v>
      </c>
    </row>
    <row r="415" spans="1:7">
      <c r="A415" s="20">
        <v>41421.043969907405</v>
      </c>
      <c r="B415" s="15">
        <v>21</v>
      </c>
      <c r="C415">
        <v>45703</v>
      </c>
      <c r="D415" s="16">
        <f>VLOOKUP(B415,Faktoren!$A$2:$Z$102,5)</f>
        <v>997.99099999999999</v>
      </c>
      <c r="E415">
        <f>VLOOKUP(B415,Faktoren!$A$2:$Z$102,11)</f>
        <v>79.894668443837361</v>
      </c>
      <c r="F415">
        <f>VLOOKUP(B415,Faktoren!$A$2:$Z$102,13)</f>
        <v>1.4385476539306525</v>
      </c>
      <c r="G415" s="17">
        <f t="shared" si="6"/>
        <v>31770.23706870067</v>
      </c>
    </row>
    <row r="416" spans="1:7">
      <c r="A416" s="20">
        <v>41421.044664351852</v>
      </c>
      <c r="B416" s="15">
        <v>21</v>
      </c>
      <c r="C416">
        <v>45705</v>
      </c>
      <c r="D416" s="16">
        <f>VLOOKUP(B416,Faktoren!$A$2:$Z$102,5)</f>
        <v>997.99099999999999</v>
      </c>
      <c r="E416">
        <f>VLOOKUP(B416,Faktoren!$A$2:$Z$102,11)</f>
        <v>79.894668443837361</v>
      </c>
      <c r="F416">
        <f>VLOOKUP(B416,Faktoren!$A$2:$Z$102,13)</f>
        <v>1.4385476539306525</v>
      </c>
      <c r="G416" s="17">
        <f t="shared" si="6"/>
        <v>31771.627359800539</v>
      </c>
    </row>
    <row r="417" spans="1:7">
      <c r="A417" s="20">
        <v>41421.045358796298</v>
      </c>
      <c r="B417" s="15">
        <v>21</v>
      </c>
      <c r="C417">
        <v>45703</v>
      </c>
      <c r="D417" s="16">
        <f>VLOOKUP(B417,Faktoren!$A$2:$Z$102,5)</f>
        <v>997.99099999999999</v>
      </c>
      <c r="E417">
        <f>VLOOKUP(B417,Faktoren!$A$2:$Z$102,11)</f>
        <v>79.894668443837361</v>
      </c>
      <c r="F417">
        <f>VLOOKUP(B417,Faktoren!$A$2:$Z$102,13)</f>
        <v>1.4385476539306525</v>
      </c>
      <c r="G417" s="17">
        <f t="shared" si="6"/>
        <v>31770.23706870067</v>
      </c>
    </row>
    <row r="418" spans="1:7">
      <c r="A418" s="20">
        <v>41421.046053240738</v>
      </c>
      <c r="B418" s="15">
        <v>20.9375</v>
      </c>
      <c r="C418">
        <v>45702</v>
      </c>
      <c r="D418" s="16">
        <f>VLOOKUP(B418,Faktoren!$A$2:$Z$102,5)</f>
        <v>998.20299999999997</v>
      </c>
      <c r="E418">
        <f>VLOOKUP(B418,Faktoren!$A$2:$Z$102,11)</f>
        <v>80.260116255734985</v>
      </c>
      <c r="F418">
        <f>VLOOKUP(B418,Faktoren!$A$2:$Z$102,13)</f>
        <v>1.445434727537015</v>
      </c>
      <c r="G418" s="17">
        <f t="shared" si="6"/>
        <v>31618.169350251519</v>
      </c>
    </row>
    <row r="419" spans="1:7">
      <c r="A419" s="20">
        <v>41421.046747685185</v>
      </c>
      <c r="B419" s="15">
        <v>20.9375</v>
      </c>
      <c r="C419">
        <v>45702</v>
      </c>
      <c r="D419" s="16">
        <f>VLOOKUP(B419,Faktoren!$A$2:$Z$102,5)</f>
        <v>998.20299999999997</v>
      </c>
      <c r="E419">
        <f>VLOOKUP(B419,Faktoren!$A$2:$Z$102,11)</f>
        <v>80.260116255734985</v>
      </c>
      <c r="F419">
        <f>VLOOKUP(B419,Faktoren!$A$2:$Z$102,13)</f>
        <v>1.445434727537015</v>
      </c>
      <c r="G419" s="17">
        <f t="shared" si="6"/>
        <v>31618.169350251519</v>
      </c>
    </row>
    <row r="420" spans="1:7">
      <c r="A420" s="20">
        <v>41421.047442129631</v>
      </c>
      <c r="B420" s="15">
        <v>20.9375</v>
      </c>
      <c r="C420">
        <v>45699</v>
      </c>
      <c r="D420" s="16">
        <f>VLOOKUP(B420,Faktoren!$A$2:$Z$102,5)</f>
        <v>998.20299999999997</v>
      </c>
      <c r="E420">
        <f>VLOOKUP(B420,Faktoren!$A$2:$Z$102,11)</f>
        <v>80.260116255734985</v>
      </c>
      <c r="F420">
        <f>VLOOKUP(B420,Faktoren!$A$2:$Z$102,13)</f>
        <v>1.445434727537015</v>
      </c>
      <c r="G420" s="17">
        <f t="shared" si="6"/>
        <v>31616.093850097241</v>
      </c>
    </row>
    <row r="421" spans="1:7">
      <c r="A421" s="20">
        <v>41421.048136574071</v>
      </c>
      <c r="B421" s="15">
        <v>20.9375</v>
      </c>
      <c r="C421">
        <v>45699</v>
      </c>
      <c r="D421" s="16">
        <f>VLOOKUP(B421,Faktoren!$A$2:$Z$102,5)</f>
        <v>998.20299999999997</v>
      </c>
      <c r="E421">
        <f>VLOOKUP(B421,Faktoren!$A$2:$Z$102,11)</f>
        <v>80.260116255734985</v>
      </c>
      <c r="F421">
        <f>VLOOKUP(B421,Faktoren!$A$2:$Z$102,13)</f>
        <v>1.445434727537015</v>
      </c>
      <c r="G421" s="17">
        <f t="shared" si="6"/>
        <v>31616.093850097241</v>
      </c>
    </row>
    <row r="422" spans="1:7">
      <c r="A422" s="20">
        <v>41421.048831018517</v>
      </c>
      <c r="B422" s="15">
        <v>20.9375</v>
      </c>
      <c r="C422">
        <v>45704</v>
      </c>
      <c r="D422" s="16">
        <f>VLOOKUP(B422,Faktoren!$A$2:$Z$102,5)</f>
        <v>998.20299999999997</v>
      </c>
      <c r="E422">
        <f>VLOOKUP(B422,Faktoren!$A$2:$Z$102,11)</f>
        <v>80.260116255734985</v>
      </c>
      <c r="F422">
        <f>VLOOKUP(B422,Faktoren!$A$2:$Z$102,13)</f>
        <v>1.445434727537015</v>
      </c>
      <c r="G422" s="17">
        <f t="shared" si="6"/>
        <v>31619.553017021037</v>
      </c>
    </row>
    <row r="423" spans="1:7">
      <c r="A423" s="20">
        <v>41421.049525462964</v>
      </c>
      <c r="B423" s="15">
        <v>20.9375</v>
      </c>
      <c r="C423">
        <v>45703</v>
      </c>
      <c r="D423" s="16">
        <f>VLOOKUP(B423,Faktoren!$A$2:$Z$102,5)</f>
        <v>998.20299999999997</v>
      </c>
      <c r="E423">
        <f>VLOOKUP(B423,Faktoren!$A$2:$Z$102,11)</f>
        <v>80.260116255734985</v>
      </c>
      <c r="F423">
        <f>VLOOKUP(B423,Faktoren!$A$2:$Z$102,13)</f>
        <v>1.445434727537015</v>
      </c>
      <c r="G423" s="17">
        <f t="shared" si="6"/>
        <v>31618.861183636276</v>
      </c>
    </row>
    <row r="424" spans="1:7">
      <c r="A424" s="20">
        <v>41421.050219907411</v>
      </c>
      <c r="B424" s="15">
        <v>20.9375</v>
      </c>
      <c r="C424">
        <v>45693</v>
      </c>
      <c r="D424" s="16">
        <f>VLOOKUP(B424,Faktoren!$A$2:$Z$102,5)</f>
        <v>998.20299999999997</v>
      </c>
      <c r="E424">
        <f>VLOOKUP(B424,Faktoren!$A$2:$Z$102,11)</f>
        <v>80.260116255734985</v>
      </c>
      <c r="F424">
        <f>VLOOKUP(B424,Faktoren!$A$2:$Z$102,13)</f>
        <v>1.445434727537015</v>
      </c>
      <c r="G424" s="17">
        <f t="shared" si="6"/>
        <v>31611.942849788687</v>
      </c>
    </row>
    <row r="425" spans="1:7">
      <c r="A425" s="20">
        <v>41421.05091435185</v>
      </c>
      <c r="B425" s="15">
        <v>20.9375</v>
      </c>
      <c r="C425">
        <v>45698</v>
      </c>
      <c r="D425" s="16">
        <f>VLOOKUP(B425,Faktoren!$A$2:$Z$102,5)</f>
        <v>998.20299999999997</v>
      </c>
      <c r="E425">
        <f>VLOOKUP(B425,Faktoren!$A$2:$Z$102,11)</f>
        <v>80.260116255734985</v>
      </c>
      <c r="F425">
        <f>VLOOKUP(B425,Faktoren!$A$2:$Z$102,13)</f>
        <v>1.445434727537015</v>
      </c>
      <c r="G425" s="17">
        <f t="shared" si="6"/>
        <v>31615.402016712484</v>
      </c>
    </row>
    <row r="426" spans="1:7">
      <c r="A426" s="20">
        <v>41421.05159722222</v>
      </c>
      <c r="B426" s="15">
        <v>20.875</v>
      </c>
      <c r="C426">
        <v>45690</v>
      </c>
      <c r="D426" s="16">
        <f>VLOOKUP(B426,Faktoren!$A$2:$Z$102,5)</f>
        <v>998.20299999999997</v>
      </c>
      <c r="E426">
        <f>VLOOKUP(B426,Faktoren!$A$2:$Z$102,11)</f>
        <v>80.260116255734985</v>
      </c>
      <c r="F426">
        <f>VLOOKUP(B426,Faktoren!$A$2:$Z$102,13)</f>
        <v>1.445434727537015</v>
      </c>
      <c r="G426" s="17">
        <f t="shared" si="6"/>
        <v>31609.867349634413</v>
      </c>
    </row>
    <row r="427" spans="1:7">
      <c r="A427" s="20">
        <v>41421.052314814813</v>
      </c>
      <c r="B427" s="15">
        <v>20.9375</v>
      </c>
      <c r="C427">
        <v>45694</v>
      </c>
      <c r="D427" s="16">
        <f>VLOOKUP(B427,Faktoren!$A$2:$Z$102,5)</f>
        <v>998.20299999999997</v>
      </c>
      <c r="E427">
        <f>VLOOKUP(B427,Faktoren!$A$2:$Z$102,11)</f>
        <v>80.260116255734985</v>
      </c>
      <c r="F427">
        <f>VLOOKUP(B427,Faktoren!$A$2:$Z$102,13)</f>
        <v>1.445434727537015</v>
      </c>
      <c r="G427" s="17">
        <f t="shared" si="6"/>
        <v>31612.634683173448</v>
      </c>
    </row>
    <row r="428" spans="1:7">
      <c r="A428" s="20">
        <v>41421.05300925926</v>
      </c>
      <c r="B428" s="15">
        <v>20.9375</v>
      </c>
      <c r="C428">
        <v>45689</v>
      </c>
      <c r="D428" s="16">
        <f>VLOOKUP(B428,Faktoren!$A$2:$Z$102,5)</f>
        <v>998.20299999999997</v>
      </c>
      <c r="E428">
        <f>VLOOKUP(B428,Faktoren!$A$2:$Z$102,11)</f>
        <v>80.260116255734985</v>
      </c>
      <c r="F428">
        <f>VLOOKUP(B428,Faktoren!$A$2:$Z$102,13)</f>
        <v>1.445434727537015</v>
      </c>
      <c r="G428" s="17">
        <f t="shared" si="6"/>
        <v>31609.175516249652</v>
      </c>
    </row>
    <row r="429" spans="1:7">
      <c r="A429" s="20">
        <v>41421.053703703707</v>
      </c>
      <c r="B429" s="15">
        <v>20.875</v>
      </c>
      <c r="C429">
        <v>45689</v>
      </c>
      <c r="D429" s="16">
        <f>VLOOKUP(B429,Faktoren!$A$2:$Z$102,5)</f>
        <v>998.20299999999997</v>
      </c>
      <c r="E429">
        <f>VLOOKUP(B429,Faktoren!$A$2:$Z$102,11)</f>
        <v>80.260116255734985</v>
      </c>
      <c r="F429">
        <f>VLOOKUP(B429,Faktoren!$A$2:$Z$102,13)</f>
        <v>1.445434727537015</v>
      </c>
      <c r="G429" s="17">
        <f t="shared" si="6"/>
        <v>31609.175516249652</v>
      </c>
    </row>
    <row r="430" spans="1:7">
      <c r="A430" s="20">
        <v>41421.054398148146</v>
      </c>
      <c r="B430" s="15">
        <v>20.875</v>
      </c>
      <c r="C430">
        <v>45688</v>
      </c>
      <c r="D430" s="16">
        <f>VLOOKUP(B430,Faktoren!$A$2:$Z$102,5)</f>
        <v>998.20299999999997</v>
      </c>
      <c r="E430">
        <f>VLOOKUP(B430,Faktoren!$A$2:$Z$102,11)</f>
        <v>80.260116255734985</v>
      </c>
      <c r="F430">
        <f>VLOOKUP(B430,Faktoren!$A$2:$Z$102,13)</f>
        <v>1.445434727537015</v>
      </c>
      <c r="G430" s="17">
        <f t="shared" si="6"/>
        <v>31608.483682864891</v>
      </c>
    </row>
    <row r="431" spans="1:7">
      <c r="A431" s="20">
        <v>41421.055092592593</v>
      </c>
      <c r="B431" s="15">
        <v>20.875</v>
      </c>
      <c r="C431">
        <v>45681</v>
      </c>
      <c r="D431" s="16">
        <f>VLOOKUP(B431,Faktoren!$A$2:$Z$102,5)</f>
        <v>998.20299999999997</v>
      </c>
      <c r="E431">
        <f>VLOOKUP(B431,Faktoren!$A$2:$Z$102,11)</f>
        <v>80.260116255734985</v>
      </c>
      <c r="F431">
        <f>VLOOKUP(B431,Faktoren!$A$2:$Z$102,13)</f>
        <v>1.445434727537015</v>
      </c>
      <c r="G431" s="17">
        <f t="shared" si="6"/>
        <v>31603.640849171581</v>
      </c>
    </row>
    <row r="432" spans="1:7">
      <c r="A432" s="20">
        <v>41421.055787037039</v>
      </c>
      <c r="B432" s="15">
        <v>20.875</v>
      </c>
      <c r="C432">
        <v>45680</v>
      </c>
      <c r="D432" s="16">
        <f>VLOOKUP(B432,Faktoren!$A$2:$Z$102,5)</f>
        <v>998.20299999999997</v>
      </c>
      <c r="E432">
        <f>VLOOKUP(B432,Faktoren!$A$2:$Z$102,11)</f>
        <v>80.260116255734985</v>
      </c>
      <c r="F432">
        <f>VLOOKUP(B432,Faktoren!$A$2:$Z$102,13)</f>
        <v>1.445434727537015</v>
      </c>
      <c r="G432" s="17">
        <f t="shared" si="6"/>
        <v>31602.94901578682</v>
      </c>
    </row>
    <row r="433" spans="1:7">
      <c r="A433" s="20">
        <v>41421.056481481479</v>
      </c>
      <c r="B433" s="15">
        <v>20.875</v>
      </c>
      <c r="C433">
        <v>45680</v>
      </c>
      <c r="D433" s="16">
        <f>VLOOKUP(B433,Faktoren!$A$2:$Z$102,5)</f>
        <v>998.20299999999997</v>
      </c>
      <c r="E433">
        <f>VLOOKUP(B433,Faktoren!$A$2:$Z$102,11)</f>
        <v>80.260116255734985</v>
      </c>
      <c r="F433">
        <f>VLOOKUP(B433,Faktoren!$A$2:$Z$102,13)</f>
        <v>1.445434727537015</v>
      </c>
      <c r="G433" s="17">
        <f t="shared" si="6"/>
        <v>31602.94901578682</v>
      </c>
    </row>
    <row r="434" spans="1:7">
      <c r="A434" s="20">
        <v>41421.057175925926</v>
      </c>
      <c r="B434" s="15">
        <v>20.875</v>
      </c>
      <c r="C434">
        <v>45676</v>
      </c>
      <c r="D434" s="16">
        <f>VLOOKUP(B434,Faktoren!$A$2:$Z$102,5)</f>
        <v>998.20299999999997</v>
      </c>
      <c r="E434">
        <f>VLOOKUP(B434,Faktoren!$A$2:$Z$102,11)</f>
        <v>80.260116255734985</v>
      </c>
      <c r="F434">
        <f>VLOOKUP(B434,Faktoren!$A$2:$Z$102,13)</f>
        <v>1.445434727537015</v>
      </c>
      <c r="G434" s="17">
        <f t="shared" si="6"/>
        <v>31600.181682247785</v>
      </c>
    </row>
    <row r="435" spans="1:7">
      <c r="A435" s="20">
        <v>41421.057870370372</v>
      </c>
      <c r="B435" s="15">
        <v>20.875</v>
      </c>
      <c r="C435">
        <v>45673</v>
      </c>
      <c r="D435" s="16">
        <f>VLOOKUP(B435,Faktoren!$A$2:$Z$102,5)</f>
        <v>998.20299999999997</v>
      </c>
      <c r="E435">
        <f>VLOOKUP(B435,Faktoren!$A$2:$Z$102,11)</f>
        <v>80.260116255734985</v>
      </c>
      <c r="F435">
        <f>VLOOKUP(B435,Faktoren!$A$2:$Z$102,13)</f>
        <v>1.445434727537015</v>
      </c>
      <c r="G435" s="17">
        <f t="shared" si="6"/>
        <v>31598.10618209351</v>
      </c>
    </row>
    <row r="436" spans="1:7">
      <c r="A436" s="20">
        <v>41421.058564814812</v>
      </c>
      <c r="B436" s="15">
        <v>20.875</v>
      </c>
      <c r="C436">
        <v>45673</v>
      </c>
      <c r="D436" s="16">
        <f>VLOOKUP(B436,Faktoren!$A$2:$Z$102,5)</f>
        <v>998.20299999999997</v>
      </c>
      <c r="E436">
        <f>VLOOKUP(B436,Faktoren!$A$2:$Z$102,11)</f>
        <v>80.260116255734985</v>
      </c>
      <c r="F436">
        <f>VLOOKUP(B436,Faktoren!$A$2:$Z$102,13)</f>
        <v>1.445434727537015</v>
      </c>
      <c r="G436" s="17">
        <f t="shared" si="6"/>
        <v>31598.10618209351</v>
      </c>
    </row>
    <row r="437" spans="1:7">
      <c r="A437" s="20">
        <v>41421.059259259258</v>
      </c>
      <c r="B437" s="15">
        <v>20.8125</v>
      </c>
      <c r="C437">
        <v>45669</v>
      </c>
      <c r="D437" s="16">
        <f>VLOOKUP(B437,Faktoren!$A$2:$Z$102,5)</f>
        <v>998.20299999999997</v>
      </c>
      <c r="E437">
        <f>VLOOKUP(B437,Faktoren!$A$2:$Z$102,11)</f>
        <v>80.260116255734985</v>
      </c>
      <c r="F437">
        <f>VLOOKUP(B437,Faktoren!$A$2:$Z$102,13)</f>
        <v>1.445434727537015</v>
      </c>
      <c r="G437" s="17">
        <f t="shared" si="6"/>
        <v>31595.338848554475</v>
      </c>
    </row>
    <row r="438" spans="1:7">
      <c r="A438" s="20">
        <v>41421.059953703705</v>
      </c>
      <c r="B438" s="15">
        <v>20.8125</v>
      </c>
      <c r="C438">
        <v>45672</v>
      </c>
      <c r="D438" s="16">
        <f>VLOOKUP(B438,Faktoren!$A$2:$Z$102,5)</f>
        <v>998.20299999999997</v>
      </c>
      <c r="E438">
        <f>VLOOKUP(B438,Faktoren!$A$2:$Z$102,11)</f>
        <v>80.260116255734985</v>
      </c>
      <c r="F438">
        <f>VLOOKUP(B438,Faktoren!$A$2:$Z$102,13)</f>
        <v>1.445434727537015</v>
      </c>
      <c r="G438" s="17">
        <f t="shared" si="6"/>
        <v>31597.414348708749</v>
      </c>
    </row>
    <row r="439" spans="1:7">
      <c r="A439" s="20">
        <v>41421.060648148145</v>
      </c>
      <c r="B439" s="15">
        <v>20.8125</v>
      </c>
      <c r="C439">
        <v>45668</v>
      </c>
      <c r="D439" s="16">
        <f>VLOOKUP(B439,Faktoren!$A$2:$Z$102,5)</f>
        <v>998.20299999999997</v>
      </c>
      <c r="E439">
        <f>VLOOKUP(B439,Faktoren!$A$2:$Z$102,11)</f>
        <v>80.260116255734985</v>
      </c>
      <c r="F439">
        <f>VLOOKUP(B439,Faktoren!$A$2:$Z$102,13)</f>
        <v>1.445434727537015</v>
      </c>
      <c r="G439" s="17">
        <f t="shared" si="6"/>
        <v>31594.647015169714</v>
      </c>
    </row>
    <row r="440" spans="1:7">
      <c r="A440" s="20">
        <v>41421.061342592591</v>
      </c>
      <c r="B440" s="15">
        <v>20.8125</v>
      </c>
      <c r="C440">
        <v>45670</v>
      </c>
      <c r="D440" s="16">
        <f>VLOOKUP(B440,Faktoren!$A$2:$Z$102,5)</f>
        <v>998.20299999999997</v>
      </c>
      <c r="E440">
        <f>VLOOKUP(B440,Faktoren!$A$2:$Z$102,11)</f>
        <v>80.260116255734985</v>
      </c>
      <c r="F440">
        <f>VLOOKUP(B440,Faktoren!$A$2:$Z$102,13)</f>
        <v>1.445434727537015</v>
      </c>
      <c r="G440" s="17">
        <f t="shared" si="6"/>
        <v>31596.030681939232</v>
      </c>
    </row>
    <row r="441" spans="1:7">
      <c r="A441" s="20">
        <v>41421.062037037038</v>
      </c>
      <c r="B441" s="15">
        <v>20.8125</v>
      </c>
      <c r="C441">
        <v>45672</v>
      </c>
      <c r="D441" s="16">
        <f>VLOOKUP(B441,Faktoren!$A$2:$Z$102,5)</f>
        <v>998.20299999999997</v>
      </c>
      <c r="E441">
        <f>VLOOKUP(B441,Faktoren!$A$2:$Z$102,11)</f>
        <v>80.260116255734985</v>
      </c>
      <c r="F441">
        <f>VLOOKUP(B441,Faktoren!$A$2:$Z$102,13)</f>
        <v>1.445434727537015</v>
      </c>
      <c r="G441" s="17">
        <f t="shared" si="6"/>
        <v>31597.414348708749</v>
      </c>
    </row>
    <row r="442" spans="1:7">
      <c r="A442" s="20">
        <v>41421.062731481485</v>
      </c>
      <c r="B442" s="15">
        <v>20.8125</v>
      </c>
      <c r="C442">
        <v>45657</v>
      </c>
      <c r="D442" s="16">
        <f>VLOOKUP(B442,Faktoren!$A$2:$Z$102,5)</f>
        <v>998.20299999999997</v>
      </c>
      <c r="E442">
        <f>VLOOKUP(B442,Faktoren!$A$2:$Z$102,11)</f>
        <v>80.260116255734985</v>
      </c>
      <c r="F442">
        <f>VLOOKUP(B442,Faktoren!$A$2:$Z$102,13)</f>
        <v>1.445434727537015</v>
      </c>
      <c r="G442" s="17">
        <f t="shared" si="6"/>
        <v>31587.036847937368</v>
      </c>
    </row>
    <row r="443" spans="1:7">
      <c r="A443" s="20">
        <v>41421.063425925924</v>
      </c>
      <c r="B443" s="15">
        <v>20.8125</v>
      </c>
      <c r="C443">
        <v>45655</v>
      </c>
      <c r="D443" s="16">
        <f>VLOOKUP(B443,Faktoren!$A$2:$Z$102,5)</f>
        <v>998.20299999999997</v>
      </c>
      <c r="E443">
        <f>VLOOKUP(B443,Faktoren!$A$2:$Z$102,11)</f>
        <v>80.260116255734985</v>
      </c>
      <c r="F443">
        <f>VLOOKUP(B443,Faktoren!$A$2:$Z$102,13)</f>
        <v>1.445434727537015</v>
      </c>
      <c r="G443" s="17">
        <f t="shared" si="6"/>
        <v>31585.653181167851</v>
      </c>
    </row>
    <row r="444" spans="1:7">
      <c r="A444" s="20">
        <v>41421.064120370371</v>
      </c>
      <c r="B444" s="15">
        <v>20.8125</v>
      </c>
      <c r="C444">
        <v>45649</v>
      </c>
      <c r="D444" s="16">
        <f>VLOOKUP(B444,Faktoren!$A$2:$Z$102,5)</f>
        <v>998.20299999999997</v>
      </c>
      <c r="E444">
        <f>VLOOKUP(B444,Faktoren!$A$2:$Z$102,11)</f>
        <v>80.260116255734985</v>
      </c>
      <c r="F444">
        <f>VLOOKUP(B444,Faktoren!$A$2:$Z$102,13)</f>
        <v>1.445434727537015</v>
      </c>
      <c r="G444" s="17">
        <f t="shared" si="6"/>
        <v>31581.502180859297</v>
      </c>
    </row>
    <row r="445" spans="1:7">
      <c r="A445" s="20">
        <v>41421.064814814818</v>
      </c>
      <c r="B445" s="15">
        <v>20.8125</v>
      </c>
      <c r="C445">
        <v>45651</v>
      </c>
      <c r="D445" s="16">
        <f>VLOOKUP(B445,Faktoren!$A$2:$Z$102,5)</f>
        <v>998.20299999999997</v>
      </c>
      <c r="E445">
        <f>VLOOKUP(B445,Faktoren!$A$2:$Z$102,11)</f>
        <v>80.260116255734985</v>
      </c>
      <c r="F445">
        <f>VLOOKUP(B445,Faktoren!$A$2:$Z$102,13)</f>
        <v>1.445434727537015</v>
      </c>
      <c r="G445" s="17">
        <f t="shared" si="6"/>
        <v>31582.885847628815</v>
      </c>
    </row>
    <row r="446" spans="1:7">
      <c r="A446" s="20">
        <v>41421.065509259257</v>
      </c>
      <c r="B446" s="15">
        <v>20.8125</v>
      </c>
      <c r="C446">
        <v>45648</v>
      </c>
      <c r="D446" s="16">
        <f>VLOOKUP(B446,Faktoren!$A$2:$Z$102,5)</f>
        <v>998.20299999999997</v>
      </c>
      <c r="E446">
        <f>VLOOKUP(B446,Faktoren!$A$2:$Z$102,11)</f>
        <v>80.260116255734985</v>
      </c>
      <c r="F446">
        <f>VLOOKUP(B446,Faktoren!$A$2:$Z$102,13)</f>
        <v>1.445434727537015</v>
      </c>
      <c r="G446" s="17">
        <f t="shared" si="6"/>
        <v>31580.810347474537</v>
      </c>
    </row>
    <row r="447" spans="1:7">
      <c r="A447" s="20">
        <v>41421.066203703704</v>
      </c>
      <c r="B447" s="15">
        <v>20.8125</v>
      </c>
      <c r="C447">
        <v>45642</v>
      </c>
      <c r="D447" s="16">
        <f>VLOOKUP(B447,Faktoren!$A$2:$Z$102,5)</f>
        <v>998.20299999999997</v>
      </c>
      <c r="E447">
        <f>VLOOKUP(B447,Faktoren!$A$2:$Z$102,11)</f>
        <v>80.260116255734985</v>
      </c>
      <c r="F447">
        <f>VLOOKUP(B447,Faktoren!$A$2:$Z$102,13)</f>
        <v>1.445434727537015</v>
      </c>
      <c r="G447" s="17">
        <f t="shared" si="6"/>
        <v>31576.659347165983</v>
      </c>
    </row>
    <row r="448" spans="1:7">
      <c r="A448" s="20">
        <v>41421.06689814815</v>
      </c>
      <c r="B448" s="15">
        <v>20.75</v>
      </c>
      <c r="C448">
        <v>45638</v>
      </c>
      <c r="D448" s="16">
        <f>VLOOKUP(B448,Faktoren!$A$2:$Z$102,5)</f>
        <v>998.20299999999997</v>
      </c>
      <c r="E448">
        <f>VLOOKUP(B448,Faktoren!$A$2:$Z$102,11)</f>
        <v>80.260116255734985</v>
      </c>
      <c r="F448">
        <f>VLOOKUP(B448,Faktoren!$A$2:$Z$102,13)</f>
        <v>1.445434727537015</v>
      </c>
      <c r="G448" s="17">
        <f t="shared" si="6"/>
        <v>31573.892013626948</v>
      </c>
    </row>
    <row r="449" spans="1:7">
      <c r="A449" s="20">
        <v>41421.06759259259</v>
      </c>
      <c r="B449" s="15">
        <v>20.75</v>
      </c>
      <c r="C449">
        <v>45633</v>
      </c>
      <c r="D449" s="16">
        <f>VLOOKUP(B449,Faktoren!$A$2:$Z$102,5)</f>
        <v>998.20299999999997</v>
      </c>
      <c r="E449">
        <f>VLOOKUP(B449,Faktoren!$A$2:$Z$102,11)</f>
        <v>80.260116255734985</v>
      </c>
      <c r="F449">
        <f>VLOOKUP(B449,Faktoren!$A$2:$Z$102,13)</f>
        <v>1.445434727537015</v>
      </c>
      <c r="G449" s="17">
        <f t="shared" si="6"/>
        <v>31570.432846703152</v>
      </c>
    </row>
    <row r="450" spans="1:7">
      <c r="A450" s="20">
        <v>41421.068287037036</v>
      </c>
      <c r="B450" s="15">
        <v>20.75</v>
      </c>
      <c r="C450">
        <v>45635</v>
      </c>
      <c r="D450" s="16">
        <f>VLOOKUP(B450,Faktoren!$A$2:$Z$102,5)</f>
        <v>998.20299999999997</v>
      </c>
      <c r="E450">
        <f>VLOOKUP(B450,Faktoren!$A$2:$Z$102,11)</f>
        <v>80.260116255734985</v>
      </c>
      <c r="F450">
        <f>VLOOKUP(B450,Faktoren!$A$2:$Z$102,13)</f>
        <v>1.445434727537015</v>
      </c>
      <c r="G450" s="17">
        <f t="shared" si="6"/>
        <v>31571.81651347267</v>
      </c>
    </row>
    <row r="451" spans="1:7">
      <c r="A451" s="20">
        <v>41421.068981481483</v>
      </c>
      <c r="B451" s="15">
        <v>20.75</v>
      </c>
      <c r="C451">
        <v>45630</v>
      </c>
      <c r="D451" s="16">
        <f>VLOOKUP(B451,Faktoren!$A$2:$Z$102,5)</f>
        <v>998.20299999999997</v>
      </c>
      <c r="E451">
        <f>VLOOKUP(B451,Faktoren!$A$2:$Z$102,11)</f>
        <v>80.260116255734985</v>
      </c>
      <c r="F451">
        <f>VLOOKUP(B451,Faktoren!$A$2:$Z$102,13)</f>
        <v>1.445434727537015</v>
      </c>
      <c r="G451" s="17">
        <f t="shared" ref="G451:G514" si="7">C451/F451</f>
        <v>31568.357346548877</v>
      </c>
    </row>
    <row r="452" spans="1:7">
      <c r="A452" s="20">
        <v>41421.069675925923</v>
      </c>
      <c r="B452" s="15">
        <v>20.75</v>
      </c>
      <c r="C452">
        <v>45625</v>
      </c>
      <c r="D452" s="16">
        <f>VLOOKUP(B452,Faktoren!$A$2:$Z$102,5)</f>
        <v>998.20299999999997</v>
      </c>
      <c r="E452">
        <f>VLOOKUP(B452,Faktoren!$A$2:$Z$102,11)</f>
        <v>80.260116255734985</v>
      </c>
      <c r="F452">
        <f>VLOOKUP(B452,Faktoren!$A$2:$Z$102,13)</f>
        <v>1.445434727537015</v>
      </c>
      <c r="G452" s="17">
        <f t="shared" si="7"/>
        <v>31564.898179625081</v>
      </c>
    </row>
    <row r="453" spans="1:7">
      <c r="A453" s="20">
        <v>41421.070370370369</v>
      </c>
      <c r="B453" s="15">
        <v>20.75</v>
      </c>
      <c r="C453">
        <v>45625</v>
      </c>
      <c r="D453" s="16">
        <f>VLOOKUP(B453,Faktoren!$A$2:$Z$102,5)</f>
        <v>998.20299999999997</v>
      </c>
      <c r="E453">
        <f>VLOOKUP(B453,Faktoren!$A$2:$Z$102,11)</f>
        <v>80.260116255734985</v>
      </c>
      <c r="F453">
        <f>VLOOKUP(B453,Faktoren!$A$2:$Z$102,13)</f>
        <v>1.445434727537015</v>
      </c>
      <c r="G453" s="17">
        <f t="shared" si="7"/>
        <v>31564.898179625081</v>
      </c>
    </row>
    <row r="454" spans="1:7">
      <c r="A454" s="20">
        <v>41421.071053240739</v>
      </c>
      <c r="B454" s="15">
        <v>20.75</v>
      </c>
      <c r="C454">
        <v>45627</v>
      </c>
      <c r="D454" s="16">
        <f>VLOOKUP(B454,Faktoren!$A$2:$Z$102,5)</f>
        <v>998.20299999999997</v>
      </c>
      <c r="E454">
        <f>VLOOKUP(B454,Faktoren!$A$2:$Z$102,11)</f>
        <v>80.260116255734985</v>
      </c>
      <c r="F454">
        <f>VLOOKUP(B454,Faktoren!$A$2:$Z$102,13)</f>
        <v>1.445434727537015</v>
      </c>
      <c r="G454" s="17">
        <f t="shared" si="7"/>
        <v>31566.281846394599</v>
      </c>
    </row>
    <row r="455" spans="1:7">
      <c r="A455" s="20">
        <v>41421.071747685186</v>
      </c>
      <c r="B455" s="15">
        <v>20.75</v>
      </c>
      <c r="C455">
        <v>45620</v>
      </c>
      <c r="D455" s="16">
        <f>VLOOKUP(B455,Faktoren!$A$2:$Z$102,5)</f>
        <v>998.20299999999997</v>
      </c>
      <c r="E455">
        <f>VLOOKUP(B455,Faktoren!$A$2:$Z$102,11)</f>
        <v>80.260116255734985</v>
      </c>
      <c r="F455">
        <f>VLOOKUP(B455,Faktoren!$A$2:$Z$102,13)</f>
        <v>1.445434727537015</v>
      </c>
      <c r="G455" s="17">
        <f t="shared" si="7"/>
        <v>31561.439012701288</v>
      </c>
    </row>
    <row r="456" spans="1:7">
      <c r="A456" s="20">
        <v>41421.072442129633</v>
      </c>
      <c r="B456" s="15">
        <v>20.75</v>
      </c>
      <c r="C456">
        <v>45619</v>
      </c>
      <c r="D456" s="16">
        <f>VLOOKUP(B456,Faktoren!$A$2:$Z$102,5)</f>
        <v>998.20299999999997</v>
      </c>
      <c r="E456">
        <f>VLOOKUP(B456,Faktoren!$A$2:$Z$102,11)</f>
        <v>80.260116255734985</v>
      </c>
      <c r="F456">
        <f>VLOOKUP(B456,Faktoren!$A$2:$Z$102,13)</f>
        <v>1.445434727537015</v>
      </c>
      <c r="G456" s="17">
        <f t="shared" si="7"/>
        <v>31560.747179316528</v>
      </c>
    </row>
    <row r="457" spans="1:7">
      <c r="A457" s="20">
        <v>41421.073136574072</v>
      </c>
      <c r="B457" s="15">
        <v>20.6875</v>
      </c>
      <c r="C457">
        <v>45616</v>
      </c>
      <c r="D457" s="16">
        <f>VLOOKUP(B457,Faktoren!$A$2:$Z$102,5)</f>
        <v>998.20299999999997</v>
      </c>
      <c r="E457">
        <f>VLOOKUP(B457,Faktoren!$A$2:$Z$102,11)</f>
        <v>80.260116255734985</v>
      </c>
      <c r="F457">
        <f>VLOOKUP(B457,Faktoren!$A$2:$Z$102,13)</f>
        <v>1.445434727537015</v>
      </c>
      <c r="G457" s="17">
        <f t="shared" si="7"/>
        <v>31558.671679162253</v>
      </c>
    </row>
    <row r="458" spans="1:7">
      <c r="A458" s="20">
        <v>41421.073831018519</v>
      </c>
      <c r="B458" s="15">
        <v>20.6875</v>
      </c>
      <c r="C458">
        <v>45613</v>
      </c>
      <c r="D458" s="16">
        <f>VLOOKUP(B458,Faktoren!$A$2:$Z$102,5)</f>
        <v>998.20299999999997</v>
      </c>
      <c r="E458">
        <f>VLOOKUP(B458,Faktoren!$A$2:$Z$102,11)</f>
        <v>80.260116255734985</v>
      </c>
      <c r="F458">
        <f>VLOOKUP(B458,Faktoren!$A$2:$Z$102,13)</f>
        <v>1.445434727537015</v>
      </c>
      <c r="G458" s="17">
        <f t="shared" si="7"/>
        <v>31556.596179007975</v>
      </c>
    </row>
    <row r="459" spans="1:7">
      <c r="A459" s="20">
        <v>41421.074525462966</v>
      </c>
      <c r="B459" s="15">
        <v>20.6875</v>
      </c>
      <c r="C459">
        <v>45611</v>
      </c>
      <c r="D459" s="16">
        <f>VLOOKUP(B459,Faktoren!$A$2:$Z$102,5)</f>
        <v>998.20299999999997</v>
      </c>
      <c r="E459">
        <f>VLOOKUP(B459,Faktoren!$A$2:$Z$102,11)</f>
        <v>80.260116255734985</v>
      </c>
      <c r="F459">
        <f>VLOOKUP(B459,Faktoren!$A$2:$Z$102,13)</f>
        <v>1.445434727537015</v>
      </c>
      <c r="G459" s="17">
        <f t="shared" si="7"/>
        <v>31555.212512238457</v>
      </c>
    </row>
    <row r="460" spans="1:7">
      <c r="A460" s="20">
        <v>41421.075219907405</v>
      </c>
      <c r="B460" s="15">
        <v>20.6875</v>
      </c>
      <c r="C460">
        <v>45610</v>
      </c>
      <c r="D460" s="16">
        <f>VLOOKUP(B460,Faktoren!$A$2:$Z$102,5)</f>
        <v>998.20299999999997</v>
      </c>
      <c r="E460">
        <f>VLOOKUP(B460,Faktoren!$A$2:$Z$102,11)</f>
        <v>80.260116255734985</v>
      </c>
      <c r="F460">
        <f>VLOOKUP(B460,Faktoren!$A$2:$Z$102,13)</f>
        <v>1.445434727537015</v>
      </c>
      <c r="G460" s="17">
        <f t="shared" si="7"/>
        <v>31554.5206788537</v>
      </c>
    </row>
    <row r="461" spans="1:7">
      <c r="A461" s="20">
        <v>41421.075914351852</v>
      </c>
      <c r="B461" s="15">
        <v>20.6875</v>
      </c>
      <c r="C461">
        <v>45604</v>
      </c>
      <c r="D461" s="16">
        <f>VLOOKUP(B461,Faktoren!$A$2:$Z$102,5)</f>
        <v>998.20299999999997</v>
      </c>
      <c r="E461">
        <f>VLOOKUP(B461,Faktoren!$A$2:$Z$102,11)</f>
        <v>80.260116255734985</v>
      </c>
      <c r="F461">
        <f>VLOOKUP(B461,Faktoren!$A$2:$Z$102,13)</f>
        <v>1.445434727537015</v>
      </c>
      <c r="G461" s="17">
        <f t="shared" si="7"/>
        <v>31550.369678545147</v>
      </c>
    </row>
    <row r="462" spans="1:7">
      <c r="A462" s="20">
        <v>41421.076608796298</v>
      </c>
      <c r="B462" s="15">
        <v>20.6875</v>
      </c>
      <c r="C462">
        <v>45600</v>
      </c>
      <c r="D462" s="16">
        <f>VLOOKUP(B462,Faktoren!$A$2:$Z$102,5)</f>
        <v>998.20299999999997</v>
      </c>
      <c r="E462">
        <f>VLOOKUP(B462,Faktoren!$A$2:$Z$102,11)</f>
        <v>80.260116255734985</v>
      </c>
      <c r="F462">
        <f>VLOOKUP(B462,Faktoren!$A$2:$Z$102,13)</f>
        <v>1.445434727537015</v>
      </c>
      <c r="G462" s="17">
        <f t="shared" si="7"/>
        <v>31547.602345006111</v>
      </c>
    </row>
    <row r="463" spans="1:7">
      <c r="A463" s="20">
        <v>41421.077303240738</v>
      </c>
      <c r="B463" s="15">
        <v>20.6875</v>
      </c>
      <c r="C463">
        <v>45600</v>
      </c>
      <c r="D463" s="16">
        <f>VLOOKUP(B463,Faktoren!$A$2:$Z$102,5)</f>
        <v>998.20299999999997</v>
      </c>
      <c r="E463">
        <f>VLOOKUP(B463,Faktoren!$A$2:$Z$102,11)</f>
        <v>80.260116255734985</v>
      </c>
      <c r="F463">
        <f>VLOOKUP(B463,Faktoren!$A$2:$Z$102,13)</f>
        <v>1.445434727537015</v>
      </c>
      <c r="G463" s="17">
        <f t="shared" si="7"/>
        <v>31547.602345006111</v>
      </c>
    </row>
    <row r="464" spans="1:7">
      <c r="A464" s="20">
        <v>41421.077997685185</v>
      </c>
      <c r="B464" s="15">
        <v>20.6875</v>
      </c>
      <c r="C464">
        <v>45594</v>
      </c>
      <c r="D464" s="16">
        <f>VLOOKUP(B464,Faktoren!$A$2:$Z$102,5)</f>
        <v>998.20299999999997</v>
      </c>
      <c r="E464">
        <f>VLOOKUP(B464,Faktoren!$A$2:$Z$102,11)</f>
        <v>80.260116255734985</v>
      </c>
      <c r="F464">
        <f>VLOOKUP(B464,Faktoren!$A$2:$Z$102,13)</f>
        <v>1.445434727537015</v>
      </c>
      <c r="G464" s="17">
        <f t="shared" si="7"/>
        <v>31543.451344697554</v>
      </c>
    </row>
    <row r="465" spans="1:7">
      <c r="A465" s="20">
        <v>41421.078692129631</v>
      </c>
      <c r="B465" s="15">
        <v>20.625</v>
      </c>
      <c r="C465">
        <v>45595</v>
      </c>
      <c r="D465" s="16">
        <f>VLOOKUP(B465,Faktoren!$A$2:$Z$102,5)</f>
        <v>998.20299999999997</v>
      </c>
      <c r="E465">
        <f>VLOOKUP(B465,Faktoren!$A$2:$Z$102,11)</f>
        <v>80.260116255734985</v>
      </c>
      <c r="F465">
        <f>VLOOKUP(B465,Faktoren!$A$2:$Z$102,13)</f>
        <v>1.445434727537015</v>
      </c>
      <c r="G465" s="17">
        <f t="shared" si="7"/>
        <v>31544.143178082315</v>
      </c>
    </row>
    <row r="466" spans="1:7">
      <c r="A466" s="20">
        <v>41421.079386574071</v>
      </c>
      <c r="B466" s="15">
        <v>20.6875</v>
      </c>
      <c r="C466">
        <v>45593</v>
      </c>
      <c r="D466" s="16">
        <f>VLOOKUP(B466,Faktoren!$A$2:$Z$102,5)</f>
        <v>998.20299999999997</v>
      </c>
      <c r="E466">
        <f>VLOOKUP(B466,Faktoren!$A$2:$Z$102,11)</f>
        <v>80.260116255734985</v>
      </c>
      <c r="F466">
        <f>VLOOKUP(B466,Faktoren!$A$2:$Z$102,13)</f>
        <v>1.445434727537015</v>
      </c>
      <c r="G466" s="17">
        <f t="shared" si="7"/>
        <v>31542.759511312797</v>
      </c>
    </row>
    <row r="467" spans="1:7">
      <c r="A467" s="20">
        <v>41421.080081018517</v>
      </c>
      <c r="B467" s="15">
        <v>20.625</v>
      </c>
      <c r="C467">
        <v>45592</v>
      </c>
      <c r="D467" s="16">
        <f>VLOOKUP(B467,Faktoren!$A$2:$Z$102,5)</f>
        <v>998.20299999999997</v>
      </c>
      <c r="E467">
        <f>VLOOKUP(B467,Faktoren!$A$2:$Z$102,11)</f>
        <v>80.260116255734985</v>
      </c>
      <c r="F467">
        <f>VLOOKUP(B467,Faktoren!$A$2:$Z$102,13)</f>
        <v>1.445434727537015</v>
      </c>
      <c r="G467" s="17">
        <f t="shared" si="7"/>
        <v>31542.067677928037</v>
      </c>
    </row>
    <row r="468" spans="1:7">
      <c r="A468" s="20">
        <v>41421.080775462964</v>
      </c>
      <c r="B468" s="15">
        <v>20.625</v>
      </c>
      <c r="C468">
        <v>45586</v>
      </c>
      <c r="D468" s="16">
        <f>VLOOKUP(B468,Faktoren!$A$2:$Z$102,5)</f>
        <v>998.20299999999997</v>
      </c>
      <c r="E468">
        <f>VLOOKUP(B468,Faktoren!$A$2:$Z$102,11)</f>
        <v>80.260116255734985</v>
      </c>
      <c r="F468">
        <f>VLOOKUP(B468,Faktoren!$A$2:$Z$102,13)</f>
        <v>1.445434727537015</v>
      </c>
      <c r="G468" s="17">
        <f t="shared" si="7"/>
        <v>31537.916677619483</v>
      </c>
    </row>
    <row r="469" spans="1:7">
      <c r="A469" s="20">
        <v>41421.081469907411</v>
      </c>
      <c r="B469" s="15">
        <v>20.6875</v>
      </c>
      <c r="C469">
        <v>45583</v>
      </c>
      <c r="D469" s="16">
        <f>VLOOKUP(B469,Faktoren!$A$2:$Z$102,5)</f>
        <v>998.20299999999997</v>
      </c>
      <c r="E469">
        <f>VLOOKUP(B469,Faktoren!$A$2:$Z$102,11)</f>
        <v>80.260116255734985</v>
      </c>
      <c r="F469">
        <f>VLOOKUP(B469,Faktoren!$A$2:$Z$102,13)</f>
        <v>1.445434727537015</v>
      </c>
      <c r="G469" s="17">
        <f t="shared" si="7"/>
        <v>31535.841177465209</v>
      </c>
    </row>
    <row r="470" spans="1:7">
      <c r="A470" s="20">
        <v>41421.08216435185</v>
      </c>
      <c r="B470" s="15">
        <v>20.6875</v>
      </c>
      <c r="C470">
        <v>45581</v>
      </c>
      <c r="D470" s="16">
        <f>VLOOKUP(B470,Faktoren!$A$2:$Z$102,5)</f>
        <v>998.20299999999997</v>
      </c>
      <c r="E470">
        <f>VLOOKUP(B470,Faktoren!$A$2:$Z$102,11)</f>
        <v>80.260116255734985</v>
      </c>
      <c r="F470">
        <f>VLOOKUP(B470,Faktoren!$A$2:$Z$102,13)</f>
        <v>1.445434727537015</v>
      </c>
      <c r="G470" s="17">
        <f t="shared" si="7"/>
        <v>31534.457510695691</v>
      </c>
    </row>
    <row r="471" spans="1:7">
      <c r="A471" s="20">
        <v>41421.082858796297</v>
      </c>
      <c r="B471" s="15">
        <v>20.625</v>
      </c>
      <c r="C471">
        <v>45582</v>
      </c>
      <c r="D471" s="16">
        <f>VLOOKUP(B471,Faktoren!$A$2:$Z$102,5)</f>
        <v>998.20299999999997</v>
      </c>
      <c r="E471">
        <f>VLOOKUP(B471,Faktoren!$A$2:$Z$102,11)</f>
        <v>80.260116255734985</v>
      </c>
      <c r="F471">
        <f>VLOOKUP(B471,Faktoren!$A$2:$Z$102,13)</f>
        <v>1.445434727537015</v>
      </c>
      <c r="G471" s="17">
        <f t="shared" si="7"/>
        <v>31535.149344080448</v>
      </c>
    </row>
    <row r="472" spans="1:7">
      <c r="A472" s="20">
        <v>41421.083553240744</v>
      </c>
      <c r="B472" s="15">
        <v>20.625</v>
      </c>
      <c r="C472">
        <v>45581</v>
      </c>
      <c r="D472" s="16">
        <f>VLOOKUP(B472,Faktoren!$A$2:$Z$102,5)</f>
        <v>998.20299999999997</v>
      </c>
      <c r="E472">
        <f>VLOOKUP(B472,Faktoren!$A$2:$Z$102,11)</f>
        <v>80.260116255734985</v>
      </c>
      <c r="F472">
        <f>VLOOKUP(B472,Faktoren!$A$2:$Z$102,13)</f>
        <v>1.445434727537015</v>
      </c>
      <c r="G472" s="17">
        <f t="shared" si="7"/>
        <v>31534.457510695691</v>
      </c>
    </row>
    <row r="473" spans="1:7">
      <c r="A473" s="20">
        <v>41421.084247685183</v>
      </c>
      <c r="B473" s="15">
        <v>20.625</v>
      </c>
      <c r="C473">
        <v>45571</v>
      </c>
      <c r="D473" s="16">
        <f>VLOOKUP(B473,Faktoren!$A$2:$Z$102,5)</f>
        <v>998.20299999999997</v>
      </c>
      <c r="E473">
        <f>VLOOKUP(B473,Faktoren!$A$2:$Z$102,11)</f>
        <v>80.260116255734985</v>
      </c>
      <c r="F473">
        <f>VLOOKUP(B473,Faktoren!$A$2:$Z$102,13)</f>
        <v>1.445434727537015</v>
      </c>
      <c r="G473" s="17">
        <f t="shared" si="7"/>
        <v>31527.539176848102</v>
      </c>
    </row>
    <row r="474" spans="1:7">
      <c r="A474" s="20">
        <v>41421.08494212963</v>
      </c>
      <c r="B474" s="15">
        <v>20.625</v>
      </c>
      <c r="C474">
        <v>45569</v>
      </c>
      <c r="D474" s="16">
        <f>VLOOKUP(B474,Faktoren!$A$2:$Z$102,5)</f>
        <v>998.20299999999997</v>
      </c>
      <c r="E474">
        <f>VLOOKUP(B474,Faktoren!$A$2:$Z$102,11)</f>
        <v>80.260116255734985</v>
      </c>
      <c r="F474">
        <f>VLOOKUP(B474,Faktoren!$A$2:$Z$102,13)</f>
        <v>1.445434727537015</v>
      </c>
      <c r="G474" s="17">
        <f t="shared" si="7"/>
        <v>31526.155510078584</v>
      </c>
    </row>
    <row r="475" spans="1:7">
      <c r="A475" s="20">
        <v>41421.085636574076</v>
      </c>
      <c r="B475" s="15">
        <v>20.5625</v>
      </c>
      <c r="C475">
        <v>45568</v>
      </c>
      <c r="D475" s="16">
        <f>VLOOKUP(B475,Faktoren!$A$2:$Z$102,5)</f>
        <v>998.20299999999997</v>
      </c>
      <c r="E475">
        <f>VLOOKUP(B475,Faktoren!$A$2:$Z$102,11)</f>
        <v>80.260116255734985</v>
      </c>
      <c r="F475">
        <f>VLOOKUP(B475,Faktoren!$A$2:$Z$102,13)</f>
        <v>1.445434727537015</v>
      </c>
      <c r="G475" s="17">
        <f t="shared" si="7"/>
        <v>31525.463676693824</v>
      </c>
    </row>
    <row r="476" spans="1:7">
      <c r="A476" s="20">
        <v>41421.086331018516</v>
      </c>
      <c r="B476" s="15">
        <v>20.625</v>
      </c>
      <c r="C476">
        <v>45563</v>
      </c>
      <c r="D476" s="16">
        <f>VLOOKUP(B476,Faktoren!$A$2:$Z$102,5)</f>
        <v>998.20299999999997</v>
      </c>
      <c r="E476">
        <f>VLOOKUP(B476,Faktoren!$A$2:$Z$102,11)</f>
        <v>80.260116255734985</v>
      </c>
      <c r="F476">
        <f>VLOOKUP(B476,Faktoren!$A$2:$Z$102,13)</f>
        <v>1.445434727537015</v>
      </c>
      <c r="G476" s="17">
        <f t="shared" si="7"/>
        <v>31522.004509770031</v>
      </c>
    </row>
    <row r="477" spans="1:7">
      <c r="A477" s="20">
        <v>41421.087025462963</v>
      </c>
      <c r="B477" s="15">
        <v>20.625</v>
      </c>
      <c r="C477">
        <v>45561</v>
      </c>
      <c r="D477" s="16">
        <f>VLOOKUP(B477,Faktoren!$A$2:$Z$102,5)</f>
        <v>998.20299999999997</v>
      </c>
      <c r="E477">
        <f>VLOOKUP(B477,Faktoren!$A$2:$Z$102,11)</f>
        <v>80.260116255734985</v>
      </c>
      <c r="F477">
        <f>VLOOKUP(B477,Faktoren!$A$2:$Z$102,13)</f>
        <v>1.445434727537015</v>
      </c>
      <c r="G477" s="17">
        <f t="shared" si="7"/>
        <v>31520.620843000514</v>
      </c>
    </row>
    <row r="478" spans="1:7">
      <c r="A478" s="20">
        <v>41421.087719907409</v>
      </c>
      <c r="B478" s="15">
        <v>20.5625</v>
      </c>
      <c r="C478">
        <v>45561</v>
      </c>
      <c r="D478" s="16">
        <f>VLOOKUP(B478,Faktoren!$A$2:$Z$102,5)</f>
        <v>998.20299999999997</v>
      </c>
      <c r="E478">
        <f>VLOOKUP(B478,Faktoren!$A$2:$Z$102,11)</f>
        <v>80.260116255734985</v>
      </c>
      <c r="F478">
        <f>VLOOKUP(B478,Faktoren!$A$2:$Z$102,13)</f>
        <v>1.445434727537015</v>
      </c>
      <c r="G478" s="17">
        <f t="shared" si="7"/>
        <v>31520.620843000514</v>
      </c>
    </row>
    <row r="479" spans="1:7">
      <c r="A479" s="20">
        <v>41421.088414351849</v>
      </c>
      <c r="B479" s="15">
        <v>20.5625</v>
      </c>
      <c r="C479">
        <v>45560</v>
      </c>
      <c r="D479" s="16">
        <f>VLOOKUP(B479,Faktoren!$A$2:$Z$102,5)</f>
        <v>998.20299999999997</v>
      </c>
      <c r="E479">
        <f>VLOOKUP(B479,Faktoren!$A$2:$Z$102,11)</f>
        <v>80.260116255734985</v>
      </c>
      <c r="F479">
        <f>VLOOKUP(B479,Faktoren!$A$2:$Z$102,13)</f>
        <v>1.445434727537015</v>
      </c>
      <c r="G479" s="17">
        <f t="shared" si="7"/>
        <v>31519.929009615753</v>
      </c>
    </row>
    <row r="480" spans="1:7">
      <c r="A480" s="20">
        <v>41421.089108796295</v>
      </c>
      <c r="B480" s="15">
        <v>20.5625</v>
      </c>
      <c r="C480">
        <v>45553</v>
      </c>
      <c r="D480" s="16">
        <f>VLOOKUP(B480,Faktoren!$A$2:$Z$102,5)</f>
        <v>998.20299999999997</v>
      </c>
      <c r="E480">
        <f>VLOOKUP(B480,Faktoren!$A$2:$Z$102,11)</f>
        <v>80.260116255734985</v>
      </c>
      <c r="F480">
        <f>VLOOKUP(B480,Faktoren!$A$2:$Z$102,13)</f>
        <v>1.445434727537015</v>
      </c>
      <c r="G480" s="17">
        <f t="shared" si="7"/>
        <v>31515.086175922439</v>
      </c>
    </row>
    <row r="481" spans="1:7">
      <c r="A481" s="20">
        <v>41421.089791666665</v>
      </c>
      <c r="B481" s="15">
        <v>20.5625</v>
      </c>
      <c r="C481">
        <v>45551</v>
      </c>
      <c r="D481" s="16">
        <f>VLOOKUP(B481,Faktoren!$A$2:$Z$102,5)</f>
        <v>998.20299999999997</v>
      </c>
      <c r="E481">
        <f>VLOOKUP(B481,Faktoren!$A$2:$Z$102,11)</f>
        <v>80.260116255734985</v>
      </c>
      <c r="F481">
        <f>VLOOKUP(B481,Faktoren!$A$2:$Z$102,13)</f>
        <v>1.445434727537015</v>
      </c>
      <c r="G481" s="17">
        <f t="shared" si="7"/>
        <v>31513.702509152921</v>
      </c>
    </row>
    <row r="482" spans="1:7">
      <c r="A482" s="20">
        <v>41421.090486111112</v>
      </c>
      <c r="B482" s="15">
        <v>20.5625</v>
      </c>
      <c r="C482">
        <v>45550</v>
      </c>
      <c r="D482" s="16">
        <f>VLOOKUP(B482,Faktoren!$A$2:$Z$102,5)</f>
        <v>998.20299999999997</v>
      </c>
      <c r="E482">
        <f>VLOOKUP(B482,Faktoren!$A$2:$Z$102,11)</f>
        <v>80.260116255734985</v>
      </c>
      <c r="F482">
        <f>VLOOKUP(B482,Faktoren!$A$2:$Z$102,13)</f>
        <v>1.445434727537015</v>
      </c>
      <c r="G482" s="17">
        <f t="shared" si="7"/>
        <v>31513.010675768164</v>
      </c>
    </row>
    <row r="483" spans="1:7">
      <c r="A483" s="20">
        <v>41421.091180555559</v>
      </c>
      <c r="B483" s="15">
        <v>20.5625</v>
      </c>
      <c r="C483">
        <v>45543</v>
      </c>
      <c r="D483" s="16">
        <f>VLOOKUP(B483,Faktoren!$A$2:$Z$102,5)</f>
        <v>998.20299999999997</v>
      </c>
      <c r="E483">
        <f>VLOOKUP(B483,Faktoren!$A$2:$Z$102,11)</f>
        <v>80.260116255734985</v>
      </c>
      <c r="F483">
        <f>VLOOKUP(B483,Faktoren!$A$2:$Z$102,13)</f>
        <v>1.445434727537015</v>
      </c>
      <c r="G483" s="17">
        <f t="shared" si="7"/>
        <v>31508.16784207485</v>
      </c>
    </row>
    <row r="484" spans="1:7">
      <c r="A484" s="20">
        <v>41421.091874999998</v>
      </c>
      <c r="B484" s="15">
        <v>20.5625</v>
      </c>
      <c r="C484">
        <v>45541</v>
      </c>
      <c r="D484" s="16">
        <f>VLOOKUP(B484,Faktoren!$A$2:$Z$102,5)</f>
        <v>998.20299999999997</v>
      </c>
      <c r="E484">
        <f>VLOOKUP(B484,Faktoren!$A$2:$Z$102,11)</f>
        <v>80.260116255734985</v>
      </c>
      <c r="F484">
        <f>VLOOKUP(B484,Faktoren!$A$2:$Z$102,13)</f>
        <v>1.445434727537015</v>
      </c>
      <c r="G484" s="17">
        <f t="shared" si="7"/>
        <v>31506.784175305333</v>
      </c>
    </row>
    <row r="485" spans="1:7">
      <c r="A485" s="20">
        <v>41421.092569444445</v>
      </c>
      <c r="B485" s="15">
        <v>20.5625</v>
      </c>
      <c r="C485">
        <v>45539</v>
      </c>
      <c r="D485" s="16">
        <f>VLOOKUP(B485,Faktoren!$A$2:$Z$102,5)</f>
        <v>998.20299999999997</v>
      </c>
      <c r="E485">
        <f>VLOOKUP(B485,Faktoren!$A$2:$Z$102,11)</f>
        <v>80.260116255734985</v>
      </c>
      <c r="F485">
        <f>VLOOKUP(B485,Faktoren!$A$2:$Z$102,13)</f>
        <v>1.445434727537015</v>
      </c>
      <c r="G485" s="17">
        <f t="shared" si="7"/>
        <v>31505.400508535815</v>
      </c>
    </row>
    <row r="486" spans="1:7">
      <c r="A486" s="20">
        <v>41421.093263888892</v>
      </c>
      <c r="B486" s="15">
        <v>20.5625</v>
      </c>
      <c r="C486">
        <v>45537</v>
      </c>
      <c r="D486" s="16">
        <f>VLOOKUP(B486,Faktoren!$A$2:$Z$102,5)</f>
        <v>998.20299999999997</v>
      </c>
      <c r="E486">
        <f>VLOOKUP(B486,Faktoren!$A$2:$Z$102,11)</f>
        <v>80.260116255734985</v>
      </c>
      <c r="F486">
        <f>VLOOKUP(B486,Faktoren!$A$2:$Z$102,13)</f>
        <v>1.445434727537015</v>
      </c>
      <c r="G486" s="17">
        <f t="shared" si="7"/>
        <v>31504.016841766297</v>
      </c>
    </row>
    <row r="487" spans="1:7">
      <c r="A487" s="20">
        <v>41421.093958333331</v>
      </c>
      <c r="B487" s="15">
        <v>20.5</v>
      </c>
      <c r="C487">
        <v>45534</v>
      </c>
      <c r="D487" s="16">
        <f>VLOOKUP(B487,Faktoren!$A$2:$Z$102,5)</f>
        <v>998.20299999999997</v>
      </c>
      <c r="E487">
        <f>VLOOKUP(B487,Faktoren!$A$2:$Z$102,11)</f>
        <v>80.260116255734985</v>
      </c>
      <c r="F487">
        <f>VLOOKUP(B487,Faktoren!$A$2:$Z$102,13)</f>
        <v>1.445434727537015</v>
      </c>
      <c r="G487" s="17">
        <f t="shared" si="7"/>
        <v>31501.941341612022</v>
      </c>
    </row>
    <row r="488" spans="1:7">
      <c r="A488" s="20">
        <v>41421.094652777778</v>
      </c>
      <c r="B488" s="15">
        <v>20.5</v>
      </c>
      <c r="C488">
        <v>45529</v>
      </c>
      <c r="D488" s="16">
        <f>VLOOKUP(B488,Faktoren!$A$2:$Z$102,5)</f>
        <v>998.20299999999997</v>
      </c>
      <c r="E488">
        <f>VLOOKUP(B488,Faktoren!$A$2:$Z$102,11)</f>
        <v>80.260116255734985</v>
      </c>
      <c r="F488">
        <f>VLOOKUP(B488,Faktoren!$A$2:$Z$102,13)</f>
        <v>1.445434727537015</v>
      </c>
      <c r="G488" s="17">
        <f t="shared" si="7"/>
        <v>31498.482174688226</v>
      </c>
    </row>
    <row r="489" spans="1:7">
      <c r="A489" s="20">
        <v>41421.095347222225</v>
      </c>
      <c r="B489" s="15">
        <v>20.5</v>
      </c>
      <c r="C489">
        <v>45528</v>
      </c>
      <c r="D489" s="16">
        <f>VLOOKUP(B489,Faktoren!$A$2:$Z$102,5)</f>
        <v>998.20299999999997</v>
      </c>
      <c r="E489">
        <f>VLOOKUP(B489,Faktoren!$A$2:$Z$102,11)</f>
        <v>80.260116255734985</v>
      </c>
      <c r="F489">
        <f>VLOOKUP(B489,Faktoren!$A$2:$Z$102,13)</f>
        <v>1.445434727537015</v>
      </c>
      <c r="G489" s="17">
        <f t="shared" si="7"/>
        <v>31497.790341303469</v>
      </c>
    </row>
    <row r="490" spans="1:7">
      <c r="A490" s="20">
        <v>41421.096041666664</v>
      </c>
      <c r="B490" s="15">
        <v>20.5</v>
      </c>
      <c r="C490">
        <v>45527</v>
      </c>
      <c r="D490" s="16">
        <f>VLOOKUP(B490,Faktoren!$A$2:$Z$102,5)</f>
        <v>998.20299999999997</v>
      </c>
      <c r="E490">
        <f>VLOOKUP(B490,Faktoren!$A$2:$Z$102,11)</f>
        <v>80.260116255734985</v>
      </c>
      <c r="F490">
        <f>VLOOKUP(B490,Faktoren!$A$2:$Z$102,13)</f>
        <v>1.445434727537015</v>
      </c>
      <c r="G490" s="17">
        <f t="shared" si="7"/>
        <v>31497.098507918708</v>
      </c>
    </row>
    <row r="491" spans="1:7">
      <c r="A491" s="20">
        <v>41421.096736111111</v>
      </c>
      <c r="B491" s="15">
        <v>20.5</v>
      </c>
      <c r="C491">
        <v>45521</v>
      </c>
      <c r="D491" s="16">
        <f>VLOOKUP(B491,Faktoren!$A$2:$Z$102,5)</f>
        <v>998.20299999999997</v>
      </c>
      <c r="E491">
        <f>VLOOKUP(B491,Faktoren!$A$2:$Z$102,11)</f>
        <v>80.260116255734985</v>
      </c>
      <c r="F491">
        <f>VLOOKUP(B491,Faktoren!$A$2:$Z$102,13)</f>
        <v>1.445434727537015</v>
      </c>
      <c r="G491" s="17">
        <f t="shared" si="7"/>
        <v>31492.947507610155</v>
      </c>
    </row>
    <row r="492" spans="1:7">
      <c r="A492" s="20">
        <v>41421.097430555557</v>
      </c>
      <c r="B492" s="15">
        <v>20.5</v>
      </c>
      <c r="C492">
        <v>45525</v>
      </c>
      <c r="D492" s="16">
        <f>VLOOKUP(B492,Faktoren!$A$2:$Z$102,5)</f>
        <v>998.20299999999997</v>
      </c>
      <c r="E492">
        <f>VLOOKUP(B492,Faktoren!$A$2:$Z$102,11)</f>
        <v>80.260116255734985</v>
      </c>
      <c r="F492">
        <f>VLOOKUP(B492,Faktoren!$A$2:$Z$102,13)</f>
        <v>1.445434727537015</v>
      </c>
      <c r="G492" s="17">
        <f t="shared" si="7"/>
        <v>31495.714841149191</v>
      </c>
    </row>
    <row r="493" spans="1:7">
      <c r="A493" s="20">
        <v>41421.098124999997</v>
      </c>
      <c r="B493" s="15">
        <v>20.5</v>
      </c>
      <c r="C493">
        <v>45518</v>
      </c>
      <c r="D493" s="16">
        <f>VLOOKUP(B493,Faktoren!$A$2:$Z$102,5)</f>
        <v>998.20299999999997</v>
      </c>
      <c r="E493">
        <f>VLOOKUP(B493,Faktoren!$A$2:$Z$102,11)</f>
        <v>80.260116255734985</v>
      </c>
      <c r="F493">
        <f>VLOOKUP(B493,Faktoren!$A$2:$Z$102,13)</f>
        <v>1.445434727537015</v>
      </c>
      <c r="G493" s="17">
        <f t="shared" si="7"/>
        <v>31490.872007455881</v>
      </c>
    </row>
    <row r="494" spans="1:7">
      <c r="A494" s="20">
        <v>41421.098819444444</v>
      </c>
      <c r="B494" s="15">
        <v>20.5</v>
      </c>
      <c r="C494">
        <v>45516</v>
      </c>
      <c r="D494" s="16">
        <f>VLOOKUP(B494,Faktoren!$A$2:$Z$102,5)</f>
        <v>998.20299999999997</v>
      </c>
      <c r="E494">
        <f>VLOOKUP(B494,Faktoren!$A$2:$Z$102,11)</f>
        <v>80.260116255734985</v>
      </c>
      <c r="F494">
        <f>VLOOKUP(B494,Faktoren!$A$2:$Z$102,13)</f>
        <v>1.445434727537015</v>
      </c>
      <c r="G494" s="17">
        <f t="shared" si="7"/>
        <v>31489.488340686363</v>
      </c>
    </row>
    <row r="495" spans="1:7">
      <c r="A495" s="20">
        <v>41421.09951388889</v>
      </c>
      <c r="B495" s="15">
        <v>20.5</v>
      </c>
      <c r="C495">
        <v>45520</v>
      </c>
      <c r="D495" s="16">
        <f>VLOOKUP(B495,Faktoren!$A$2:$Z$102,5)</f>
        <v>998.20299999999997</v>
      </c>
      <c r="E495">
        <f>VLOOKUP(B495,Faktoren!$A$2:$Z$102,11)</f>
        <v>80.260116255734985</v>
      </c>
      <c r="F495">
        <f>VLOOKUP(B495,Faktoren!$A$2:$Z$102,13)</f>
        <v>1.445434727537015</v>
      </c>
      <c r="G495" s="17">
        <f t="shared" si="7"/>
        <v>31492.255674225398</v>
      </c>
    </row>
    <row r="496" spans="1:7">
      <c r="A496" s="20">
        <v>41421.100208333337</v>
      </c>
      <c r="B496" s="15">
        <v>20.4375</v>
      </c>
      <c r="C496">
        <v>45513</v>
      </c>
      <c r="D496" s="16">
        <f>VLOOKUP(B496,Faktoren!$A$2:$Z$102,5)</f>
        <v>998.20299999999997</v>
      </c>
      <c r="E496">
        <f>VLOOKUP(B496,Faktoren!$A$2:$Z$102,11)</f>
        <v>80.260116255734985</v>
      </c>
      <c r="F496">
        <f>VLOOKUP(B496,Faktoren!$A$2:$Z$102,13)</f>
        <v>1.445434727537015</v>
      </c>
      <c r="G496" s="17">
        <f t="shared" si="7"/>
        <v>31487.412840532084</v>
      </c>
    </row>
    <row r="497" spans="1:7">
      <c r="A497" s="20">
        <v>41421.100902777776</v>
      </c>
      <c r="B497" s="15">
        <v>20.4375</v>
      </c>
      <c r="C497">
        <v>45506</v>
      </c>
      <c r="D497" s="16">
        <f>VLOOKUP(B497,Faktoren!$A$2:$Z$102,5)</f>
        <v>998.20299999999997</v>
      </c>
      <c r="E497">
        <f>VLOOKUP(B497,Faktoren!$A$2:$Z$102,11)</f>
        <v>80.260116255734985</v>
      </c>
      <c r="F497">
        <f>VLOOKUP(B497,Faktoren!$A$2:$Z$102,13)</f>
        <v>1.445434727537015</v>
      </c>
      <c r="G497" s="17">
        <f t="shared" si="7"/>
        <v>31482.57000683877</v>
      </c>
    </row>
    <row r="498" spans="1:7">
      <c r="A498" s="20">
        <v>41421.101597222223</v>
      </c>
      <c r="B498" s="15">
        <v>20.4375</v>
      </c>
      <c r="C498">
        <v>45506</v>
      </c>
      <c r="D498" s="16">
        <f>VLOOKUP(B498,Faktoren!$A$2:$Z$102,5)</f>
        <v>998.20299999999997</v>
      </c>
      <c r="E498">
        <f>VLOOKUP(B498,Faktoren!$A$2:$Z$102,11)</f>
        <v>80.260116255734985</v>
      </c>
      <c r="F498">
        <f>VLOOKUP(B498,Faktoren!$A$2:$Z$102,13)</f>
        <v>1.445434727537015</v>
      </c>
      <c r="G498" s="17">
        <f t="shared" si="7"/>
        <v>31482.57000683877</v>
      </c>
    </row>
    <row r="499" spans="1:7">
      <c r="A499" s="20">
        <v>41421.10229166667</v>
      </c>
      <c r="B499" s="15">
        <v>20.4375</v>
      </c>
      <c r="C499">
        <v>45505</v>
      </c>
      <c r="D499" s="16">
        <f>VLOOKUP(B499,Faktoren!$A$2:$Z$102,5)</f>
        <v>998.20299999999997</v>
      </c>
      <c r="E499">
        <f>VLOOKUP(B499,Faktoren!$A$2:$Z$102,11)</f>
        <v>80.260116255734985</v>
      </c>
      <c r="F499">
        <f>VLOOKUP(B499,Faktoren!$A$2:$Z$102,13)</f>
        <v>1.445434727537015</v>
      </c>
      <c r="G499" s="17">
        <f t="shared" si="7"/>
        <v>31481.878173454013</v>
      </c>
    </row>
    <row r="500" spans="1:7">
      <c r="A500" s="20">
        <v>41421.102986111109</v>
      </c>
      <c r="B500" s="15">
        <v>20.5</v>
      </c>
      <c r="C500">
        <v>45503</v>
      </c>
      <c r="D500" s="16">
        <f>VLOOKUP(B500,Faktoren!$A$2:$Z$102,5)</f>
        <v>998.20299999999997</v>
      </c>
      <c r="E500">
        <f>VLOOKUP(B500,Faktoren!$A$2:$Z$102,11)</f>
        <v>80.260116255734985</v>
      </c>
      <c r="F500">
        <f>VLOOKUP(B500,Faktoren!$A$2:$Z$102,13)</f>
        <v>1.445434727537015</v>
      </c>
      <c r="G500" s="17">
        <f t="shared" si="7"/>
        <v>31480.494506684496</v>
      </c>
    </row>
    <row r="501" spans="1:7">
      <c r="A501" s="20">
        <v>41421.103680555556</v>
      </c>
      <c r="B501" s="15">
        <v>20.4375</v>
      </c>
      <c r="C501">
        <v>45497</v>
      </c>
      <c r="D501" s="16">
        <f>VLOOKUP(B501,Faktoren!$A$2:$Z$102,5)</f>
        <v>998.20299999999997</v>
      </c>
      <c r="E501">
        <f>VLOOKUP(B501,Faktoren!$A$2:$Z$102,11)</f>
        <v>80.260116255734985</v>
      </c>
      <c r="F501">
        <f>VLOOKUP(B501,Faktoren!$A$2:$Z$102,13)</f>
        <v>1.445434727537015</v>
      </c>
      <c r="G501" s="17">
        <f t="shared" si="7"/>
        <v>31476.343506375943</v>
      </c>
    </row>
    <row r="502" spans="1:7">
      <c r="A502" s="20">
        <v>41421.104375000003</v>
      </c>
      <c r="B502" s="15">
        <v>20.4375</v>
      </c>
      <c r="C502">
        <v>45489</v>
      </c>
      <c r="D502" s="16">
        <f>VLOOKUP(B502,Faktoren!$A$2:$Z$102,5)</f>
        <v>998.20299999999997</v>
      </c>
      <c r="E502">
        <f>VLOOKUP(B502,Faktoren!$A$2:$Z$102,11)</f>
        <v>80.260116255734985</v>
      </c>
      <c r="F502">
        <f>VLOOKUP(B502,Faktoren!$A$2:$Z$102,13)</f>
        <v>1.445434727537015</v>
      </c>
      <c r="G502" s="17">
        <f t="shared" si="7"/>
        <v>31470.808839297872</v>
      </c>
    </row>
    <row r="503" spans="1:7">
      <c r="A503" s="20">
        <v>41421.105069444442</v>
      </c>
      <c r="B503" s="15">
        <v>20.4375</v>
      </c>
      <c r="C503">
        <v>45491</v>
      </c>
      <c r="D503" s="16">
        <f>VLOOKUP(B503,Faktoren!$A$2:$Z$102,5)</f>
        <v>998.20299999999997</v>
      </c>
      <c r="E503">
        <f>VLOOKUP(B503,Faktoren!$A$2:$Z$102,11)</f>
        <v>80.260116255734985</v>
      </c>
      <c r="F503">
        <f>VLOOKUP(B503,Faktoren!$A$2:$Z$102,13)</f>
        <v>1.445434727537015</v>
      </c>
      <c r="G503" s="17">
        <f t="shared" si="7"/>
        <v>31472.192506067389</v>
      </c>
    </row>
    <row r="504" spans="1:7">
      <c r="A504" s="20">
        <v>41421.105763888889</v>
      </c>
      <c r="B504" s="15">
        <v>20.4375</v>
      </c>
      <c r="C504">
        <v>45489</v>
      </c>
      <c r="D504" s="16">
        <f>VLOOKUP(B504,Faktoren!$A$2:$Z$102,5)</f>
        <v>998.20299999999997</v>
      </c>
      <c r="E504">
        <f>VLOOKUP(B504,Faktoren!$A$2:$Z$102,11)</f>
        <v>80.260116255734985</v>
      </c>
      <c r="F504">
        <f>VLOOKUP(B504,Faktoren!$A$2:$Z$102,13)</f>
        <v>1.445434727537015</v>
      </c>
      <c r="G504" s="17">
        <f t="shared" si="7"/>
        <v>31470.808839297872</v>
      </c>
    </row>
    <row r="505" spans="1:7">
      <c r="A505" s="20">
        <v>41421.106458333335</v>
      </c>
      <c r="B505" s="15">
        <v>20.4375</v>
      </c>
      <c r="C505">
        <v>45489</v>
      </c>
      <c r="D505" s="16">
        <f>VLOOKUP(B505,Faktoren!$A$2:$Z$102,5)</f>
        <v>998.20299999999997</v>
      </c>
      <c r="E505">
        <f>VLOOKUP(B505,Faktoren!$A$2:$Z$102,11)</f>
        <v>80.260116255734985</v>
      </c>
      <c r="F505">
        <f>VLOOKUP(B505,Faktoren!$A$2:$Z$102,13)</f>
        <v>1.445434727537015</v>
      </c>
      <c r="G505" s="17">
        <f t="shared" si="7"/>
        <v>31470.808839297872</v>
      </c>
    </row>
    <row r="506" spans="1:7">
      <c r="A506" s="20">
        <v>41421.107152777775</v>
      </c>
      <c r="B506" s="15">
        <v>20.4375</v>
      </c>
      <c r="C506">
        <v>45486</v>
      </c>
      <c r="D506" s="16">
        <f>VLOOKUP(B506,Faktoren!$A$2:$Z$102,5)</f>
        <v>998.20299999999997</v>
      </c>
      <c r="E506">
        <f>VLOOKUP(B506,Faktoren!$A$2:$Z$102,11)</f>
        <v>80.260116255734985</v>
      </c>
      <c r="F506">
        <f>VLOOKUP(B506,Faktoren!$A$2:$Z$102,13)</f>
        <v>1.445434727537015</v>
      </c>
      <c r="G506" s="17">
        <f t="shared" si="7"/>
        <v>31468.733339143593</v>
      </c>
    </row>
    <row r="507" spans="1:7">
      <c r="A507" s="20">
        <v>41421.107847222222</v>
      </c>
      <c r="B507" s="15">
        <v>20.4375</v>
      </c>
      <c r="C507">
        <v>45482</v>
      </c>
      <c r="D507" s="16">
        <f>VLOOKUP(B507,Faktoren!$A$2:$Z$102,5)</f>
        <v>998.20299999999997</v>
      </c>
      <c r="E507">
        <f>VLOOKUP(B507,Faktoren!$A$2:$Z$102,11)</f>
        <v>80.260116255734985</v>
      </c>
      <c r="F507">
        <f>VLOOKUP(B507,Faktoren!$A$2:$Z$102,13)</f>
        <v>1.445434727537015</v>
      </c>
      <c r="G507" s="17">
        <f t="shared" si="7"/>
        <v>31465.966005604558</v>
      </c>
    </row>
    <row r="508" spans="1:7">
      <c r="A508" s="20">
        <v>41421.108530092592</v>
      </c>
      <c r="B508" s="15">
        <v>20.4375</v>
      </c>
      <c r="C508">
        <v>45481</v>
      </c>
      <c r="D508" s="16">
        <f>VLOOKUP(B508,Faktoren!$A$2:$Z$102,5)</f>
        <v>998.20299999999997</v>
      </c>
      <c r="E508">
        <f>VLOOKUP(B508,Faktoren!$A$2:$Z$102,11)</f>
        <v>80.260116255734985</v>
      </c>
      <c r="F508">
        <f>VLOOKUP(B508,Faktoren!$A$2:$Z$102,13)</f>
        <v>1.445434727537015</v>
      </c>
      <c r="G508" s="17">
        <f t="shared" si="7"/>
        <v>31465.274172219801</v>
      </c>
    </row>
    <row r="509" spans="1:7">
      <c r="A509" s="20">
        <v>41421.109224537038</v>
      </c>
      <c r="B509" s="15">
        <v>20.375</v>
      </c>
      <c r="C509">
        <v>45479</v>
      </c>
      <c r="D509" s="16">
        <f>VLOOKUP(B509,Faktoren!$A$2:$Z$102,5)</f>
        <v>998.20299999999997</v>
      </c>
      <c r="E509">
        <f>VLOOKUP(B509,Faktoren!$A$2:$Z$102,11)</f>
        <v>80.260116255734985</v>
      </c>
      <c r="F509">
        <f>VLOOKUP(B509,Faktoren!$A$2:$Z$102,13)</f>
        <v>1.445434727537015</v>
      </c>
      <c r="G509" s="17">
        <f t="shared" si="7"/>
        <v>31463.890505450283</v>
      </c>
    </row>
    <row r="510" spans="1:7">
      <c r="A510" s="20">
        <v>41421.109918981485</v>
      </c>
      <c r="B510" s="15">
        <v>20.375</v>
      </c>
      <c r="C510">
        <v>45477</v>
      </c>
      <c r="D510" s="16">
        <f>VLOOKUP(B510,Faktoren!$A$2:$Z$102,5)</f>
        <v>998.20299999999997</v>
      </c>
      <c r="E510">
        <f>VLOOKUP(B510,Faktoren!$A$2:$Z$102,11)</f>
        <v>80.260116255734985</v>
      </c>
      <c r="F510">
        <f>VLOOKUP(B510,Faktoren!$A$2:$Z$102,13)</f>
        <v>1.445434727537015</v>
      </c>
      <c r="G510" s="17">
        <f t="shared" si="7"/>
        <v>31462.506838680765</v>
      </c>
    </row>
    <row r="511" spans="1:7">
      <c r="A511" s="20">
        <v>41421.110613425924</v>
      </c>
      <c r="B511" s="15">
        <v>20.375</v>
      </c>
      <c r="C511">
        <v>45478</v>
      </c>
      <c r="D511" s="16">
        <f>VLOOKUP(B511,Faktoren!$A$2:$Z$102,5)</f>
        <v>998.20299999999997</v>
      </c>
      <c r="E511">
        <f>VLOOKUP(B511,Faktoren!$A$2:$Z$102,11)</f>
        <v>80.260116255734985</v>
      </c>
      <c r="F511">
        <f>VLOOKUP(B511,Faktoren!$A$2:$Z$102,13)</f>
        <v>1.445434727537015</v>
      </c>
      <c r="G511" s="17">
        <f t="shared" si="7"/>
        <v>31463.198672065522</v>
      </c>
    </row>
    <row r="512" spans="1:7">
      <c r="A512" s="20">
        <v>41421.111307870371</v>
      </c>
      <c r="B512" s="15">
        <v>20.4375</v>
      </c>
      <c r="C512">
        <v>45474</v>
      </c>
      <c r="D512" s="16">
        <f>VLOOKUP(B512,Faktoren!$A$2:$Z$102,5)</f>
        <v>998.20299999999997</v>
      </c>
      <c r="E512">
        <f>VLOOKUP(B512,Faktoren!$A$2:$Z$102,11)</f>
        <v>80.260116255734985</v>
      </c>
      <c r="F512">
        <f>VLOOKUP(B512,Faktoren!$A$2:$Z$102,13)</f>
        <v>1.445434727537015</v>
      </c>
      <c r="G512" s="17">
        <f t="shared" si="7"/>
        <v>31460.431338526487</v>
      </c>
    </row>
    <row r="513" spans="1:7">
      <c r="A513" s="20">
        <v>41421.112002314818</v>
      </c>
      <c r="B513" s="15">
        <v>20.4375</v>
      </c>
      <c r="C513">
        <v>45476</v>
      </c>
      <c r="D513" s="16">
        <f>VLOOKUP(B513,Faktoren!$A$2:$Z$102,5)</f>
        <v>998.20299999999997</v>
      </c>
      <c r="E513">
        <f>VLOOKUP(B513,Faktoren!$A$2:$Z$102,11)</f>
        <v>80.260116255734985</v>
      </c>
      <c r="F513">
        <f>VLOOKUP(B513,Faktoren!$A$2:$Z$102,13)</f>
        <v>1.445434727537015</v>
      </c>
      <c r="G513" s="17">
        <f t="shared" si="7"/>
        <v>31461.815005296005</v>
      </c>
    </row>
    <row r="514" spans="1:7">
      <c r="A514" s="20">
        <v>41421.112696759257</v>
      </c>
      <c r="B514" s="15">
        <v>20.4375</v>
      </c>
      <c r="C514">
        <v>45469</v>
      </c>
      <c r="D514" s="16">
        <f>VLOOKUP(B514,Faktoren!$A$2:$Z$102,5)</f>
        <v>998.20299999999997</v>
      </c>
      <c r="E514">
        <f>VLOOKUP(B514,Faktoren!$A$2:$Z$102,11)</f>
        <v>80.260116255734985</v>
      </c>
      <c r="F514">
        <f>VLOOKUP(B514,Faktoren!$A$2:$Z$102,13)</f>
        <v>1.445434727537015</v>
      </c>
      <c r="G514" s="17">
        <f t="shared" si="7"/>
        <v>31456.972171602694</v>
      </c>
    </row>
    <row r="515" spans="1:7">
      <c r="A515" s="20">
        <v>41421.113391203704</v>
      </c>
      <c r="B515" s="15">
        <v>20.375</v>
      </c>
      <c r="C515">
        <v>45466</v>
      </c>
      <c r="D515" s="16">
        <f>VLOOKUP(B515,Faktoren!$A$2:$Z$102,5)</f>
        <v>998.20299999999997</v>
      </c>
      <c r="E515">
        <f>VLOOKUP(B515,Faktoren!$A$2:$Z$102,11)</f>
        <v>80.260116255734985</v>
      </c>
      <c r="F515">
        <f>VLOOKUP(B515,Faktoren!$A$2:$Z$102,13)</f>
        <v>1.445434727537015</v>
      </c>
      <c r="G515" s="17">
        <f t="shared" ref="G515:G578" si="8">C515/F515</f>
        <v>31454.896671448416</v>
      </c>
    </row>
    <row r="516" spans="1:7">
      <c r="A516" s="20">
        <v>41421.114085648151</v>
      </c>
      <c r="B516" s="15">
        <v>20.375</v>
      </c>
      <c r="C516">
        <v>45469</v>
      </c>
      <c r="D516" s="16">
        <f>VLOOKUP(B516,Faktoren!$A$2:$Z$102,5)</f>
        <v>998.20299999999997</v>
      </c>
      <c r="E516">
        <f>VLOOKUP(B516,Faktoren!$A$2:$Z$102,11)</f>
        <v>80.260116255734985</v>
      </c>
      <c r="F516">
        <f>VLOOKUP(B516,Faktoren!$A$2:$Z$102,13)</f>
        <v>1.445434727537015</v>
      </c>
      <c r="G516" s="17">
        <f t="shared" si="8"/>
        <v>31456.972171602694</v>
      </c>
    </row>
    <row r="517" spans="1:7">
      <c r="A517" s="20">
        <v>41421.11478009259</v>
      </c>
      <c r="B517" s="15">
        <v>20.375</v>
      </c>
      <c r="C517">
        <v>45465</v>
      </c>
      <c r="D517" s="16">
        <f>VLOOKUP(B517,Faktoren!$A$2:$Z$102,5)</f>
        <v>998.20299999999997</v>
      </c>
      <c r="E517">
        <f>VLOOKUP(B517,Faktoren!$A$2:$Z$102,11)</f>
        <v>80.260116255734985</v>
      </c>
      <c r="F517">
        <f>VLOOKUP(B517,Faktoren!$A$2:$Z$102,13)</f>
        <v>1.445434727537015</v>
      </c>
      <c r="G517" s="17">
        <f t="shared" si="8"/>
        <v>31454.204838063659</v>
      </c>
    </row>
    <row r="518" spans="1:7">
      <c r="A518" s="20">
        <v>41421.115474537037</v>
      </c>
      <c r="B518" s="15">
        <v>20.375</v>
      </c>
      <c r="C518">
        <v>45467</v>
      </c>
      <c r="D518" s="16">
        <f>VLOOKUP(B518,Faktoren!$A$2:$Z$102,5)</f>
        <v>998.20299999999997</v>
      </c>
      <c r="E518">
        <f>VLOOKUP(B518,Faktoren!$A$2:$Z$102,11)</f>
        <v>80.260116255734985</v>
      </c>
      <c r="F518">
        <f>VLOOKUP(B518,Faktoren!$A$2:$Z$102,13)</f>
        <v>1.445434727537015</v>
      </c>
      <c r="G518" s="17">
        <f t="shared" si="8"/>
        <v>31455.588504833177</v>
      </c>
    </row>
    <row r="519" spans="1:7">
      <c r="A519" s="20">
        <v>41421.116168981483</v>
      </c>
      <c r="B519" s="15">
        <v>20.375</v>
      </c>
      <c r="C519">
        <v>45466</v>
      </c>
      <c r="D519" s="16">
        <f>VLOOKUP(B519,Faktoren!$A$2:$Z$102,5)</f>
        <v>998.20299999999997</v>
      </c>
      <c r="E519">
        <f>VLOOKUP(B519,Faktoren!$A$2:$Z$102,11)</f>
        <v>80.260116255734985</v>
      </c>
      <c r="F519">
        <f>VLOOKUP(B519,Faktoren!$A$2:$Z$102,13)</f>
        <v>1.445434727537015</v>
      </c>
      <c r="G519" s="17">
        <f t="shared" si="8"/>
        <v>31454.896671448416</v>
      </c>
    </row>
    <row r="520" spans="1:7">
      <c r="A520" s="20">
        <v>41421.116863425923</v>
      </c>
      <c r="B520" s="15">
        <v>20.375</v>
      </c>
      <c r="C520">
        <v>45462</v>
      </c>
      <c r="D520" s="16">
        <f>VLOOKUP(B520,Faktoren!$A$2:$Z$102,5)</f>
        <v>998.20299999999997</v>
      </c>
      <c r="E520">
        <f>VLOOKUP(B520,Faktoren!$A$2:$Z$102,11)</f>
        <v>80.260116255734985</v>
      </c>
      <c r="F520">
        <f>VLOOKUP(B520,Faktoren!$A$2:$Z$102,13)</f>
        <v>1.445434727537015</v>
      </c>
      <c r="G520" s="17">
        <f t="shared" si="8"/>
        <v>31452.12933790938</v>
      </c>
    </row>
    <row r="521" spans="1:7">
      <c r="A521" s="20">
        <v>41421.11755787037</v>
      </c>
      <c r="B521" s="15">
        <v>20.375</v>
      </c>
      <c r="C521">
        <v>45461</v>
      </c>
      <c r="D521" s="16">
        <f>VLOOKUP(B521,Faktoren!$A$2:$Z$102,5)</f>
        <v>998.20299999999997</v>
      </c>
      <c r="E521">
        <f>VLOOKUP(B521,Faktoren!$A$2:$Z$102,11)</f>
        <v>80.260116255734985</v>
      </c>
      <c r="F521">
        <f>VLOOKUP(B521,Faktoren!$A$2:$Z$102,13)</f>
        <v>1.445434727537015</v>
      </c>
      <c r="G521" s="17">
        <f t="shared" si="8"/>
        <v>31451.43750452462</v>
      </c>
    </row>
    <row r="522" spans="1:7">
      <c r="A522" s="20">
        <v>41421.118252314816</v>
      </c>
      <c r="B522" s="15">
        <v>20.375</v>
      </c>
      <c r="C522">
        <v>45461</v>
      </c>
      <c r="D522" s="16">
        <f>VLOOKUP(B522,Faktoren!$A$2:$Z$102,5)</f>
        <v>998.20299999999997</v>
      </c>
      <c r="E522">
        <f>VLOOKUP(B522,Faktoren!$A$2:$Z$102,11)</f>
        <v>80.260116255734985</v>
      </c>
      <c r="F522">
        <f>VLOOKUP(B522,Faktoren!$A$2:$Z$102,13)</f>
        <v>1.445434727537015</v>
      </c>
      <c r="G522" s="17">
        <f t="shared" si="8"/>
        <v>31451.43750452462</v>
      </c>
    </row>
    <row r="523" spans="1:7">
      <c r="A523" s="20">
        <v>41421.118946759256</v>
      </c>
      <c r="B523" s="15">
        <v>20.375</v>
      </c>
      <c r="C523">
        <v>45460</v>
      </c>
      <c r="D523" s="16">
        <f>VLOOKUP(B523,Faktoren!$A$2:$Z$102,5)</f>
        <v>998.20299999999997</v>
      </c>
      <c r="E523">
        <f>VLOOKUP(B523,Faktoren!$A$2:$Z$102,11)</f>
        <v>80.260116255734985</v>
      </c>
      <c r="F523">
        <f>VLOOKUP(B523,Faktoren!$A$2:$Z$102,13)</f>
        <v>1.445434727537015</v>
      </c>
      <c r="G523" s="17">
        <f t="shared" si="8"/>
        <v>31450.745671139863</v>
      </c>
    </row>
    <row r="524" spans="1:7">
      <c r="A524" s="20">
        <v>41421.119641203702</v>
      </c>
      <c r="B524" s="15">
        <v>20.3125</v>
      </c>
      <c r="C524">
        <v>45464</v>
      </c>
      <c r="D524" s="16">
        <f>VLOOKUP(B524,Faktoren!$A$2:$Z$102,5)</f>
        <v>998.20299999999997</v>
      </c>
      <c r="E524">
        <f>VLOOKUP(B524,Faktoren!$A$2:$Z$102,11)</f>
        <v>80.260116255734985</v>
      </c>
      <c r="F524">
        <f>VLOOKUP(B524,Faktoren!$A$2:$Z$102,13)</f>
        <v>1.445434727537015</v>
      </c>
      <c r="G524" s="17">
        <f t="shared" si="8"/>
        <v>31453.513004678898</v>
      </c>
    </row>
    <row r="525" spans="1:7">
      <c r="A525" s="20">
        <v>41421.120335648149</v>
      </c>
      <c r="B525" s="15">
        <v>20.375</v>
      </c>
      <c r="C525">
        <v>45455</v>
      </c>
      <c r="D525" s="16">
        <f>VLOOKUP(B525,Faktoren!$A$2:$Z$102,5)</f>
        <v>998.20299999999997</v>
      </c>
      <c r="E525">
        <f>VLOOKUP(B525,Faktoren!$A$2:$Z$102,11)</f>
        <v>80.260116255734985</v>
      </c>
      <c r="F525">
        <f>VLOOKUP(B525,Faktoren!$A$2:$Z$102,13)</f>
        <v>1.445434727537015</v>
      </c>
      <c r="G525" s="17">
        <f t="shared" si="8"/>
        <v>31447.286504216067</v>
      </c>
    </row>
    <row r="526" spans="1:7">
      <c r="A526" s="20">
        <v>41421.121030092596</v>
      </c>
      <c r="B526" s="15">
        <v>20.3125</v>
      </c>
      <c r="C526">
        <v>45458</v>
      </c>
      <c r="D526" s="16">
        <f>VLOOKUP(B526,Faktoren!$A$2:$Z$102,5)</f>
        <v>998.20299999999997</v>
      </c>
      <c r="E526">
        <f>VLOOKUP(B526,Faktoren!$A$2:$Z$102,11)</f>
        <v>80.260116255734985</v>
      </c>
      <c r="F526">
        <f>VLOOKUP(B526,Faktoren!$A$2:$Z$102,13)</f>
        <v>1.445434727537015</v>
      </c>
      <c r="G526" s="17">
        <f t="shared" si="8"/>
        <v>31449.362004370345</v>
      </c>
    </row>
    <row r="527" spans="1:7">
      <c r="A527" s="20">
        <v>41421.121724537035</v>
      </c>
      <c r="B527" s="15">
        <v>20.3125</v>
      </c>
      <c r="C527">
        <v>45457</v>
      </c>
      <c r="D527" s="16">
        <f>VLOOKUP(B527,Faktoren!$A$2:$Z$102,5)</f>
        <v>998.20299999999997</v>
      </c>
      <c r="E527">
        <f>VLOOKUP(B527,Faktoren!$A$2:$Z$102,11)</f>
        <v>80.260116255734985</v>
      </c>
      <c r="F527">
        <f>VLOOKUP(B527,Faktoren!$A$2:$Z$102,13)</f>
        <v>1.445434727537015</v>
      </c>
      <c r="G527" s="17">
        <f t="shared" si="8"/>
        <v>31448.670170985584</v>
      </c>
    </row>
    <row r="528" spans="1:7">
      <c r="A528" s="20">
        <v>41421.122418981482</v>
      </c>
      <c r="B528" s="15">
        <v>20.3125</v>
      </c>
      <c r="C528">
        <v>45453</v>
      </c>
      <c r="D528" s="16">
        <f>VLOOKUP(B528,Faktoren!$A$2:$Z$102,5)</f>
        <v>998.20299999999997</v>
      </c>
      <c r="E528">
        <f>VLOOKUP(B528,Faktoren!$A$2:$Z$102,11)</f>
        <v>80.260116255734985</v>
      </c>
      <c r="F528">
        <f>VLOOKUP(B528,Faktoren!$A$2:$Z$102,13)</f>
        <v>1.445434727537015</v>
      </c>
      <c r="G528" s="17">
        <f t="shared" si="8"/>
        <v>31445.902837446549</v>
      </c>
    </row>
    <row r="529" spans="1:7">
      <c r="A529" s="20">
        <v>41421.123113425929</v>
      </c>
      <c r="B529" s="15">
        <v>20.3125</v>
      </c>
      <c r="C529">
        <v>45456</v>
      </c>
      <c r="D529" s="16">
        <f>VLOOKUP(B529,Faktoren!$A$2:$Z$102,5)</f>
        <v>998.20299999999997</v>
      </c>
      <c r="E529">
        <f>VLOOKUP(B529,Faktoren!$A$2:$Z$102,11)</f>
        <v>80.260116255734985</v>
      </c>
      <c r="F529">
        <f>VLOOKUP(B529,Faktoren!$A$2:$Z$102,13)</f>
        <v>1.445434727537015</v>
      </c>
      <c r="G529" s="17">
        <f t="shared" si="8"/>
        <v>31447.978337600827</v>
      </c>
    </row>
    <row r="530" spans="1:7">
      <c r="A530" s="20">
        <v>41421.123807870368</v>
      </c>
      <c r="B530" s="15">
        <v>20.3125</v>
      </c>
      <c r="C530">
        <v>45455</v>
      </c>
      <c r="D530" s="16">
        <f>VLOOKUP(B530,Faktoren!$A$2:$Z$102,5)</f>
        <v>998.20299999999997</v>
      </c>
      <c r="E530">
        <f>VLOOKUP(B530,Faktoren!$A$2:$Z$102,11)</f>
        <v>80.260116255734985</v>
      </c>
      <c r="F530">
        <f>VLOOKUP(B530,Faktoren!$A$2:$Z$102,13)</f>
        <v>1.445434727537015</v>
      </c>
      <c r="G530" s="17">
        <f t="shared" si="8"/>
        <v>31447.286504216067</v>
      </c>
    </row>
    <row r="531" spans="1:7">
      <c r="A531" s="20">
        <v>41421.124502314815</v>
      </c>
      <c r="B531" s="15">
        <v>20.3125</v>
      </c>
      <c r="C531">
        <v>45452</v>
      </c>
      <c r="D531" s="16">
        <f>VLOOKUP(B531,Faktoren!$A$2:$Z$102,5)</f>
        <v>998.20299999999997</v>
      </c>
      <c r="E531">
        <f>VLOOKUP(B531,Faktoren!$A$2:$Z$102,11)</f>
        <v>80.260116255734985</v>
      </c>
      <c r="F531">
        <f>VLOOKUP(B531,Faktoren!$A$2:$Z$102,13)</f>
        <v>1.445434727537015</v>
      </c>
      <c r="G531" s="17">
        <f t="shared" si="8"/>
        <v>31445.211004061792</v>
      </c>
    </row>
    <row r="532" spans="1:7">
      <c r="A532" s="20">
        <v>41421.125196759262</v>
      </c>
      <c r="B532" s="15">
        <v>20.3125</v>
      </c>
      <c r="C532">
        <v>45457</v>
      </c>
      <c r="D532" s="16">
        <f>VLOOKUP(B532,Faktoren!$A$2:$Z$102,5)</f>
        <v>998.20299999999997</v>
      </c>
      <c r="E532">
        <f>VLOOKUP(B532,Faktoren!$A$2:$Z$102,11)</f>
        <v>80.260116255734985</v>
      </c>
      <c r="F532">
        <f>VLOOKUP(B532,Faktoren!$A$2:$Z$102,13)</f>
        <v>1.445434727537015</v>
      </c>
      <c r="G532" s="17">
        <f t="shared" si="8"/>
        <v>31448.670170985584</v>
      </c>
    </row>
    <row r="533" spans="1:7">
      <c r="A533" s="20">
        <v>41421.125902777778</v>
      </c>
      <c r="B533" s="15">
        <v>20.3125</v>
      </c>
      <c r="C533">
        <v>45449</v>
      </c>
      <c r="D533" s="16">
        <f>VLOOKUP(B533,Faktoren!$A$2:$Z$102,5)</f>
        <v>998.20299999999997</v>
      </c>
      <c r="E533">
        <f>VLOOKUP(B533,Faktoren!$A$2:$Z$102,11)</f>
        <v>80.260116255734985</v>
      </c>
      <c r="F533">
        <f>VLOOKUP(B533,Faktoren!$A$2:$Z$102,13)</f>
        <v>1.445434727537015</v>
      </c>
      <c r="G533" s="17">
        <f t="shared" si="8"/>
        <v>31443.135503907513</v>
      </c>
    </row>
    <row r="534" spans="1:7">
      <c r="A534" s="20">
        <v>41421.126597222225</v>
      </c>
      <c r="B534" s="15">
        <v>20.3125</v>
      </c>
      <c r="C534">
        <v>45448</v>
      </c>
      <c r="D534" s="16">
        <f>VLOOKUP(B534,Faktoren!$A$2:$Z$102,5)</f>
        <v>998.20299999999997</v>
      </c>
      <c r="E534">
        <f>VLOOKUP(B534,Faktoren!$A$2:$Z$102,11)</f>
        <v>80.260116255734985</v>
      </c>
      <c r="F534">
        <f>VLOOKUP(B534,Faktoren!$A$2:$Z$102,13)</f>
        <v>1.445434727537015</v>
      </c>
      <c r="G534" s="17">
        <f t="shared" si="8"/>
        <v>31442.443670522756</v>
      </c>
    </row>
    <row r="535" spans="1:7">
      <c r="A535" s="20">
        <v>41421.127291666664</v>
      </c>
      <c r="B535" s="15">
        <v>20.3125</v>
      </c>
      <c r="C535">
        <v>45448</v>
      </c>
      <c r="D535" s="16">
        <f>VLOOKUP(B535,Faktoren!$A$2:$Z$102,5)</f>
        <v>998.20299999999997</v>
      </c>
      <c r="E535">
        <f>VLOOKUP(B535,Faktoren!$A$2:$Z$102,11)</f>
        <v>80.260116255734985</v>
      </c>
      <c r="F535">
        <f>VLOOKUP(B535,Faktoren!$A$2:$Z$102,13)</f>
        <v>1.445434727537015</v>
      </c>
      <c r="G535" s="17">
        <f t="shared" si="8"/>
        <v>31442.443670522756</v>
      </c>
    </row>
    <row r="536" spans="1:7">
      <c r="A536" s="20">
        <v>41421.127974537034</v>
      </c>
      <c r="B536" s="15">
        <v>20.25</v>
      </c>
      <c r="C536">
        <v>45448</v>
      </c>
      <c r="D536" s="16">
        <f>VLOOKUP(B536,Faktoren!$A$2:$Z$102,5)</f>
        <v>998.20299999999997</v>
      </c>
      <c r="E536">
        <f>VLOOKUP(B536,Faktoren!$A$2:$Z$102,11)</f>
        <v>80.260116255734985</v>
      </c>
      <c r="F536">
        <f>VLOOKUP(B536,Faktoren!$A$2:$Z$102,13)</f>
        <v>1.445434727537015</v>
      </c>
      <c r="G536" s="17">
        <f t="shared" si="8"/>
        <v>31442.443670522756</v>
      </c>
    </row>
    <row r="537" spans="1:7">
      <c r="A537" s="20">
        <v>41421.128668981481</v>
      </c>
      <c r="B537" s="15">
        <v>20.25</v>
      </c>
      <c r="C537">
        <v>45448</v>
      </c>
      <c r="D537" s="16">
        <f>VLOOKUP(B537,Faktoren!$A$2:$Z$102,5)</f>
        <v>998.20299999999997</v>
      </c>
      <c r="E537">
        <f>VLOOKUP(B537,Faktoren!$A$2:$Z$102,11)</f>
        <v>80.260116255734985</v>
      </c>
      <c r="F537">
        <f>VLOOKUP(B537,Faktoren!$A$2:$Z$102,13)</f>
        <v>1.445434727537015</v>
      </c>
      <c r="G537" s="17">
        <f t="shared" si="8"/>
        <v>31442.443670522756</v>
      </c>
    </row>
    <row r="538" spans="1:7">
      <c r="A538" s="20">
        <v>41421.129363425927</v>
      </c>
      <c r="B538" s="15">
        <v>20.3125</v>
      </c>
      <c r="C538">
        <v>45450</v>
      </c>
      <c r="D538" s="16">
        <f>VLOOKUP(B538,Faktoren!$A$2:$Z$102,5)</f>
        <v>998.20299999999997</v>
      </c>
      <c r="E538">
        <f>VLOOKUP(B538,Faktoren!$A$2:$Z$102,11)</f>
        <v>80.260116255734985</v>
      </c>
      <c r="F538">
        <f>VLOOKUP(B538,Faktoren!$A$2:$Z$102,13)</f>
        <v>1.445434727537015</v>
      </c>
      <c r="G538" s="17">
        <f t="shared" si="8"/>
        <v>31443.827337292274</v>
      </c>
    </row>
    <row r="539" spans="1:7">
      <c r="A539" s="20">
        <v>41421.130057870374</v>
      </c>
      <c r="B539" s="15">
        <v>20.25</v>
      </c>
      <c r="C539">
        <v>45445</v>
      </c>
      <c r="D539" s="16">
        <f>VLOOKUP(B539,Faktoren!$A$2:$Z$102,5)</f>
        <v>998.20299999999997</v>
      </c>
      <c r="E539">
        <f>VLOOKUP(B539,Faktoren!$A$2:$Z$102,11)</f>
        <v>80.260116255734985</v>
      </c>
      <c r="F539">
        <f>VLOOKUP(B539,Faktoren!$A$2:$Z$102,13)</f>
        <v>1.445434727537015</v>
      </c>
      <c r="G539" s="17">
        <f t="shared" si="8"/>
        <v>31440.368170368478</v>
      </c>
    </row>
    <row r="540" spans="1:7">
      <c r="A540" s="20">
        <v>41421.130752314813</v>
      </c>
      <c r="B540" s="15">
        <v>20.25</v>
      </c>
      <c r="C540">
        <v>45446</v>
      </c>
      <c r="D540" s="16">
        <f>VLOOKUP(B540,Faktoren!$A$2:$Z$102,5)</f>
        <v>998.20299999999997</v>
      </c>
      <c r="E540">
        <f>VLOOKUP(B540,Faktoren!$A$2:$Z$102,11)</f>
        <v>80.260116255734985</v>
      </c>
      <c r="F540">
        <f>VLOOKUP(B540,Faktoren!$A$2:$Z$102,13)</f>
        <v>1.445434727537015</v>
      </c>
      <c r="G540" s="17">
        <f t="shared" si="8"/>
        <v>31441.060003753239</v>
      </c>
    </row>
    <row r="541" spans="1:7">
      <c r="A541" s="20">
        <v>41421.13144675926</v>
      </c>
      <c r="B541" s="15">
        <v>20.25</v>
      </c>
      <c r="C541">
        <v>45442</v>
      </c>
      <c r="D541" s="16">
        <f>VLOOKUP(B541,Faktoren!$A$2:$Z$102,5)</f>
        <v>998.20299999999997</v>
      </c>
      <c r="E541">
        <f>VLOOKUP(B541,Faktoren!$A$2:$Z$102,11)</f>
        <v>80.260116255734985</v>
      </c>
      <c r="F541">
        <f>VLOOKUP(B541,Faktoren!$A$2:$Z$102,13)</f>
        <v>1.445434727537015</v>
      </c>
      <c r="G541" s="17">
        <f t="shared" si="8"/>
        <v>31438.292670214203</v>
      </c>
    </row>
    <row r="542" spans="1:7">
      <c r="A542" s="20">
        <v>41421.132141203707</v>
      </c>
      <c r="B542" s="15">
        <v>20.25</v>
      </c>
      <c r="C542">
        <v>45446</v>
      </c>
      <c r="D542" s="16">
        <f>VLOOKUP(B542,Faktoren!$A$2:$Z$102,5)</f>
        <v>998.20299999999997</v>
      </c>
      <c r="E542">
        <f>VLOOKUP(B542,Faktoren!$A$2:$Z$102,11)</f>
        <v>80.260116255734985</v>
      </c>
      <c r="F542">
        <f>VLOOKUP(B542,Faktoren!$A$2:$Z$102,13)</f>
        <v>1.445434727537015</v>
      </c>
      <c r="G542" s="17">
        <f t="shared" si="8"/>
        <v>31441.060003753239</v>
      </c>
    </row>
    <row r="543" spans="1:7">
      <c r="A543" s="20">
        <v>41421.132835648146</v>
      </c>
      <c r="B543" s="15">
        <v>20.25</v>
      </c>
      <c r="C543">
        <v>45443</v>
      </c>
      <c r="D543" s="16">
        <f>VLOOKUP(B543,Faktoren!$A$2:$Z$102,5)</f>
        <v>998.20299999999997</v>
      </c>
      <c r="E543">
        <f>VLOOKUP(B543,Faktoren!$A$2:$Z$102,11)</f>
        <v>80.260116255734985</v>
      </c>
      <c r="F543">
        <f>VLOOKUP(B543,Faktoren!$A$2:$Z$102,13)</f>
        <v>1.445434727537015</v>
      </c>
      <c r="G543" s="17">
        <f t="shared" si="8"/>
        <v>31438.98450359896</v>
      </c>
    </row>
    <row r="544" spans="1:7">
      <c r="A544" s="20">
        <v>41421.133530092593</v>
      </c>
      <c r="B544" s="15">
        <v>20.25</v>
      </c>
      <c r="C544">
        <v>45444</v>
      </c>
      <c r="D544" s="16">
        <f>VLOOKUP(B544,Faktoren!$A$2:$Z$102,5)</f>
        <v>998.20299999999997</v>
      </c>
      <c r="E544">
        <f>VLOOKUP(B544,Faktoren!$A$2:$Z$102,11)</f>
        <v>80.260116255734985</v>
      </c>
      <c r="F544">
        <f>VLOOKUP(B544,Faktoren!$A$2:$Z$102,13)</f>
        <v>1.445434727537015</v>
      </c>
      <c r="G544" s="17">
        <f t="shared" si="8"/>
        <v>31439.676336983721</v>
      </c>
    </row>
    <row r="545" spans="1:7">
      <c r="A545" s="20">
        <v>41421.13422453704</v>
      </c>
      <c r="B545" s="15">
        <v>20.1875</v>
      </c>
      <c r="C545">
        <v>45444</v>
      </c>
      <c r="D545" s="16">
        <f>VLOOKUP(B545,Faktoren!$A$2:$Z$102,5)</f>
        <v>998.20299999999997</v>
      </c>
      <c r="E545">
        <f>VLOOKUP(B545,Faktoren!$A$2:$Z$102,11)</f>
        <v>80.260116255734985</v>
      </c>
      <c r="F545">
        <f>VLOOKUP(B545,Faktoren!$A$2:$Z$102,13)</f>
        <v>1.445434727537015</v>
      </c>
      <c r="G545" s="17">
        <f t="shared" si="8"/>
        <v>31439.676336983721</v>
      </c>
    </row>
    <row r="546" spans="1:7">
      <c r="A546" s="20">
        <v>41421.134918981479</v>
      </c>
      <c r="B546" s="15">
        <v>20.25</v>
      </c>
      <c r="C546">
        <v>45441</v>
      </c>
      <c r="D546" s="16">
        <f>VLOOKUP(B546,Faktoren!$A$2:$Z$102,5)</f>
        <v>998.20299999999997</v>
      </c>
      <c r="E546">
        <f>VLOOKUP(B546,Faktoren!$A$2:$Z$102,11)</f>
        <v>80.260116255734985</v>
      </c>
      <c r="F546">
        <f>VLOOKUP(B546,Faktoren!$A$2:$Z$102,13)</f>
        <v>1.445434727537015</v>
      </c>
      <c r="G546" s="17">
        <f t="shared" si="8"/>
        <v>31437.600836829442</v>
      </c>
    </row>
    <row r="547" spans="1:7">
      <c r="A547" s="20">
        <v>41421.135613425926</v>
      </c>
      <c r="B547" s="15">
        <v>20.25</v>
      </c>
      <c r="C547">
        <v>45444</v>
      </c>
      <c r="D547" s="16">
        <f>VLOOKUP(B547,Faktoren!$A$2:$Z$102,5)</f>
        <v>998.20299999999997</v>
      </c>
      <c r="E547">
        <f>VLOOKUP(B547,Faktoren!$A$2:$Z$102,11)</f>
        <v>80.260116255734985</v>
      </c>
      <c r="F547">
        <f>VLOOKUP(B547,Faktoren!$A$2:$Z$102,13)</f>
        <v>1.445434727537015</v>
      </c>
      <c r="G547" s="17">
        <f t="shared" si="8"/>
        <v>31439.676336983721</v>
      </c>
    </row>
    <row r="548" spans="1:7">
      <c r="A548" s="20">
        <v>41421.136307870373</v>
      </c>
      <c r="B548" s="15">
        <v>20.1875</v>
      </c>
      <c r="C548">
        <v>45436</v>
      </c>
      <c r="D548" s="16">
        <f>VLOOKUP(B548,Faktoren!$A$2:$Z$102,5)</f>
        <v>998.20299999999997</v>
      </c>
      <c r="E548">
        <f>VLOOKUP(B548,Faktoren!$A$2:$Z$102,11)</f>
        <v>80.260116255734985</v>
      </c>
      <c r="F548">
        <f>VLOOKUP(B548,Faktoren!$A$2:$Z$102,13)</f>
        <v>1.445434727537015</v>
      </c>
      <c r="G548" s="17">
        <f t="shared" si="8"/>
        <v>31434.14166990565</v>
      </c>
    </row>
    <row r="549" spans="1:7">
      <c r="A549" s="20">
        <v>41421.137002314812</v>
      </c>
      <c r="B549" s="15">
        <v>20.1875</v>
      </c>
      <c r="C549">
        <v>45443</v>
      </c>
      <c r="D549" s="16">
        <f>VLOOKUP(B549,Faktoren!$A$2:$Z$102,5)</f>
        <v>998.20299999999997</v>
      </c>
      <c r="E549">
        <f>VLOOKUP(B549,Faktoren!$A$2:$Z$102,11)</f>
        <v>80.260116255734985</v>
      </c>
      <c r="F549">
        <f>VLOOKUP(B549,Faktoren!$A$2:$Z$102,13)</f>
        <v>1.445434727537015</v>
      </c>
      <c r="G549" s="17">
        <f t="shared" si="8"/>
        <v>31438.98450359896</v>
      </c>
    </row>
    <row r="550" spans="1:7">
      <c r="A550" s="20">
        <v>41421.137696759259</v>
      </c>
      <c r="B550" s="15">
        <v>20.1875</v>
      </c>
      <c r="C550">
        <v>45445</v>
      </c>
      <c r="D550" s="16">
        <f>VLOOKUP(B550,Faktoren!$A$2:$Z$102,5)</f>
        <v>998.20299999999997</v>
      </c>
      <c r="E550">
        <f>VLOOKUP(B550,Faktoren!$A$2:$Z$102,11)</f>
        <v>80.260116255734985</v>
      </c>
      <c r="F550">
        <f>VLOOKUP(B550,Faktoren!$A$2:$Z$102,13)</f>
        <v>1.445434727537015</v>
      </c>
      <c r="G550" s="17">
        <f t="shared" si="8"/>
        <v>31440.368170368478</v>
      </c>
    </row>
    <row r="551" spans="1:7">
      <c r="A551" s="20">
        <v>41421.138391203705</v>
      </c>
      <c r="B551" s="15">
        <v>20.25</v>
      </c>
      <c r="C551">
        <v>45442</v>
      </c>
      <c r="D551" s="16">
        <f>VLOOKUP(B551,Faktoren!$A$2:$Z$102,5)</f>
        <v>998.20299999999997</v>
      </c>
      <c r="E551">
        <f>VLOOKUP(B551,Faktoren!$A$2:$Z$102,11)</f>
        <v>80.260116255734985</v>
      </c>
      <c r="F551">
        <f>VLOOKUP(B551,Faktoren!$A$2:$Z$102,13)</f>
        <v>1.445434727537015</v>
      </c>
      <c r="G551" s="17">
        <f t="shared" si="8"/>
        <v>31438.292670214203</v>
      </c>
    </row>
    <row r="552" spans="1:7">
      <c r="A552" s="20">
        <v>41421.139085648145</v>
      </c>
      <c r="B552" s="15">
        <v>20.1875</v>
      </c>
      <c r="C552">
        <v>45439</v>
      </c>
      <c r="D552" s="16">
        <f>VLOOKUP(B552,Faktoren!$A$2:$Z$102,5)</f>
        <v>998.20299999999997</v>
      </c>
      <c r="E552">
        <f>VLOOKUP(B552,Faktoren!$A$2:$Z$102,11)</f>
        <v>80.260116255734985</v>
      </c>
      <c r="F552">
        <f>VLOOKUP(B552,Faktoren!$A$2:$Z$102,13)</f>
        <v>1.445434727537015</v>
      </c>
      <c r="G552" s="17">
        <f t="shared" si="8"/>
        <v>31436.217170059925</v>
      </c>
    </row>
    <row r="553" spans="1:7">
      <c r="A553" s="20">
        <v>41421.139780092592</v>
      </c>
      <c r="B553" s="15">
        <v>20.1875</v>
      </c>
      <c r="C553">
        <v>45437</v>
      </c>
      <c r="D553" s="16">
        <f>VLOOKUP(B553,Faktoren!$A$2:$Z$102,5)</f>
        <v>998.20299999999997</v>
      </c>
      <c r="E553">
        <f>VLOOKUP(B553,Faktoren!$A$2:$Z$102,11)</f>
        <v>80.260116255734985</v>
      </c>
      <c r="F553">
        <f>VLOOKUP(B553,Faktoren!$A$2:$Z$102,13)</f>
        <v>1.445434727537015</v>
      </c>
      <c r="G553" s="17">
        <f t="shared" si="8"/>
        <v>31434.833503290407</v>
      </c>
    </row>
    <row r="554" spans="1:7">
      <c r="A554" s="20">
        <v>41421.140474537038</v>
      </c>
      <c r="B554" s="15">
        <v>20.1875</v>
      </c>
      <c r="C554">
        <v>45444</v>
      </c>
      <c r="D554" s="16">
        <f>VLOOKUP(B554,Faktoren!$A$2:$Z$102,5)</f>
        <v>998.20299999999997</v>
      </c>
      <c r="E554">
        <f>VLOOKUP(B554,Faktoren!$A$2:$Z$102,11)</f>
        <v>80.260116255734985</v>
      </c>
      <c r="F554">
        <f>VLOOKUP(B554,Faktoren!$A$2:$Z$102,13)</f>
        <v>1.445434727537015</v>
      </c>
      <c r="G554" s="17">
        <f t="shared" si="8"/>
        <v>31439.676336983721</v>
      </c>
    </row>
    <row r="555" spans="1:7">
      <c r="A555" s="20">
        <v>41421.141168981485</v>
      </c>
      <c r="B555" s="15">
        <v>20.1875</v>
      </c>
      <c r="C555">
        <v>45447</v>
      </c>
      <c r="D555" s="16">
        <f>VLOOKUP(B555,Faktoren!$A$2:$Z$102,5)</f>
        <v>998.20299999999997</v>
      </c>
      <c r="E555">
        <f>VLOOKUP(B555,Faktoren!$A$2:$Z$102,11)</f>
        <v>80.260116255734985</v>
      </c>
      <c r="F555">
        <f>VLOOKUP(B555,Faktoren!$A$2:$Z$102,13)</f>
        <v>1.445434727537015</v>
      </c>
      <c r="G555" s="17">
        <f t="shared" si="8"/>
        <v>31441.751837137996</v>
      </c>
    </row>
    <row r="556" spans="1:7">
      <c r="A556" s="20">
        <v>41421.141863425924</v>
      </c>
      <c r="B556" s="15">
        <v>20.1875</v>
      </c>
      <c r="C556">
        <v>45440</v>
      </c>
      <c r="D556" s="16">
        <f>VLOOKUP(B556,Faktoren!$A$2:$Z$102,5)</f>
        <v>998.20299999999997</v>
      </c>
      <c r="E556">
        <f>VLOOKUP(B556,Faktoren!$A$2:$Z$102,11)</f>
        <v>80.260116255734985</v>
      </c>
      <c r="F556">
        <f>VLOOKUP(B556,Faktoren!$A$2:$Z$102,13)</f>
        <v>1.445434727537015</v>
      </c>
      <c r="G556" s="17">
        <f t="shared" si="8"/>
        <v>31436.909003444685</v>
      </c>
    </row>
    <row r="557" spans="1:7">
      <c r="A557" s="20">
        <v>41421.142557870371</v>
      </c>
      <c r="B557" s="15">
        <v>20.1875</v>
      </c>
      <c r="C557">
        <v>45442</v>
      </c>
      <c r="D557" s="16">
        <f>VLOOKUP(B557,Faktoren!$A$2:$Z$102,5)</f>
        <v>998.20299999999997</v>
      </c>
      <c r="E557">
        <f>VLOOKUP(B557,Faktoren!$A$2:$Z$102,11)</f>
        <v>80.260116255734985</v>
      </c>
      <c r="F557">
        <f>VLOOKUP(B557,Faktoren!$A$2:$Z$102,13)</f>
        <v>1.445434727537015</v>
      </c>
      <c r="G557" s="17">
        <f t="shared" si="8"/>
        <v>31438.292670214203</v>
      </c>
    </row>
    <row r="558" spans="1:7">
      <c r="A558" s="20">
        <v>41421.143252314818</v>
      </c>
      <c r="B558" s="15">
        <v>20.1875</v>
      </c>
      <c r="C558">
        <v>45441</v>
      </c>
      <c r="D558" s="16">
        <f>VLOOKUP(B558,Faktoren!$A$2:$Z$102,5)</f>
        <v>998.20299999999997</v>
      </c>
      <c r="E558">
        <f>VLOOKUP(B558,Faktoren!$A$2:$Z$102,11)</f>
        <v>80.260116255734985</v>
      </c>
      <c r="F558">
        <f>VLOOKUP(B558,Faktoren!$A$2:$Z$102,13)</f>
        <v>1.445434727537015</v>
      </c>
      <c r="G558" s="17">
        <f t="shared" si="8"/>
        <v>31437.600836829442</v>
      </c>
    </row>
    <row r="559" spans="1:7">
      <c r="A559" s="20">
        <v>41421.143946759257</v>
      </c>
      <c r="B559" s="15">
        <v>20.1875</v>
      </c>
      <c r="C559">
        <v>45436</v>
      </c>
      <c r="D559" s="16">
        <f>VLOOKUP(B559,Faktoren!$A$2:$Z$102,5)</f>
        <v>998.20299999999997</v>
      </c>
      <c r="E559">
        <f>VLOOKUP(B559,Faktoren!$A$2:$Z$102,11)</f>
        <v>80.260116255734985</v>
      </c>
      <c r="F559">
        <f>VLOOKUP(B559,Faktoren!$A$2:$Z$102,13)</f>
        <v>1.445434727537015</v>
      </c>
      <c r="G559" s="17">
        <f t="shared" si="8"/>
        <v>31434.14166990565</v>
      </c>
    </row>
    <row r="560" spans="1:7">
      <c r="A560" s="20">
        <v>41421.144652777781</v>
      </c>
      <c r="B560" s="15">
        <v>20.1875</v>
      </c>
      <c r="C560">
        <v>45437</v>
      </c>
      <c r="D560" s="16">
        <f>VLOOKUP(B560,Faktoren!$A$2:$Z$102,5)</f>
        <v>998.20299999999997</v>
      </c>
      <c r="E560">
        <f>VLOOKUP(B560,Faktoren!$A$2:$Z$102,11)</f>
        <v>80.260116255734985</v>
      </c>
      <c r="F560">
        <f>VLOOKUP(B560,Faktoren!$A$2:$Z$102,13)</f>
        <v>1.445434727537015</v>
      </c>
      <c r="G560" s="17">
        <f t="shared" si="8"/>
        <v>31434.833503290407</v>
      </c>
    </row>
    <row r="561" spans="1:7">
      <c r="A561" s="20">
        <v>41421.14534722222</v>
      </c>
      <c r="B561" s="15">
        <v>20.1875</v>
      </c>
      <c r="C561">
        <v>45433</v>
      </c>
      <c r="D561" s="16">
        <f>VLOOKUP(B561,Faktoren!$A$2:$Z$102,5)</f>
        <v>998.20299999999997</v>
      </c>
      <c r="E561">
        <f>VLOOKUP(B561,Faktoren!$A$2:$Z$102,11)</f>
        <v>80.260116255734985</v>
      </c>
      <c r="F561">
        <f>VLOOKUP(B561,Faktoren!$A$2:$Z$102,13)</f>
        <v>1.445434727537015</v>
      </c>
      <c r="G561" s="17">
        <f t="shared" si="8"/>
        <v>31432.066169751371</v>
      </c>
    </row>
    <row r="562" spans="1:7">
      <c r="A562" s="20">
        <v>41421.146041666667</v>
      </c>
      <c r="B562" s="15">
        <v>20.1875</v>
      </c>
      <c r="C562">
        <v>45433</v>
      </c>
      <c r="D562" s="16">
        <f>VLOOKUP(B562,Faktoren!$A$2:$Z$102,5)</f>
        <v>998.20299999999997</v>
      </c>
      <c r="E562">
        <f>VLOOKUP(B562,Faktoren!$A$2:$Z$102,11)</f>
        <v>80.260116255734985</v>
      </c>
      <c r="F562">
        <f>VLOOKUP(B562,Faktoren!$A$2:$Z$102,13)</f>
        <v>1.445434727537015</v>
      </c>
      <c r="G562" s="17">
        <f t="shared" si="8"/>
        <v>31432.066169751371</v>
      </c>
    </row>
    <row r="563" spans="1:7">
      <c r="A563" s="20">
        <v>41421.146724537037</v>
      </c>
      <c r="B563" s="15">
        <v>20.1875</v>
      </c>
      <c r="C563">
        <v>45434</v>
      </c>
      <c r="D563" s="16">
        <f>VLOOKUP(B563,Faktoren!$A$2:$Z$102,5)</f>
        <v>998.20299999999997</v>
      </c>
      <c r="E563">
        <f>VLOOKUP(B563,Faktoren!$A$2:$Z$102,11)</f>
        <v>80.260116255734985</v>
      </c>
      <c r="F563">
        <f>VLOOKUP(B563,Faktoren!$A$2:$Z$102,13)</f>
        <v>1.445434727537015</v>
      </c>
      <c r="G563" s="17">
        <f t="shared" si="8"/>
        <v>31432.758003136132</v>
      </c>
    </row>
    <row r="564" spans="1:7">
      <c r="A564" s="20">
        <v>41421.147418981483</v>
      </c>
      <c r="B564" s="15">
        <v>20.1875</v>
      </c>
      <c r="C564">
        <v>45433</v>
      </c>
      <c r="D564" s="16">
        <f>VLOOKUP(B564,Faktoren!$A$2:$Z$102,5)</f>
        <v>998.20299999999997</v>
      </c>
      <c r="E564">
        <f>VLOOKUP(B564,Faktoren!$A$2:$Z$102,11)</f>
        <v>80.260116255734985</v>
      </c>
      <c r="F564">
        <f>VLOOKUP(B564,Faktoren!$A$2:$Z$102,13)</f>
        <v>1.445434727537015</v>
      </c>
      <c r="G564" s="17">
        <f t="shared" si="8"/>
        <v>31432.066169751371</v>
      </c>
    </row>
    <row r="565" spans="1:7">
      <c r="A565" s="20">
        <v>41421.148113425923</v>
      </c>
      <c r="B565" s="15">
        <v>20.1875</v>
      </c>
      <c r="C565">
        <v>45436</v>
      </c>
      <c r="D565" s="16">
        <f>VLOOKUP(B565,Faktoren!$A$2:$Z$102,5)</f>
        <v>998.20299999999997</v>
      </c>
      <c r="E565">
        <f>VLOOKUP(B565,Faktoren!$A$2:$Z$102,11)</f>
        <v>80.260116255734985</v>
      </c>
      <c r="F565">
        <f>VLOOKUP(B565,Faktoren!$A$2:$Z$102,13)</f>
        <v>1.445434727537015</v>
      </c>
      <c r="G565" s="17">
        <f t="shared" si="8"/>
        <v>31434.14166990565</v>
      </c>
    </row>
    <row r="566" spans="1:7">
      <c r="A566" s="20">
        <v>41421.14880787037</v>
      </c>
      <c r="B566" s="15">
        <v>20.125</v>
      </c>
      <c r="C566">
        <v>45433</v>
      </c>
      <c r="D566" s="16">
        <f>VLOOKUP(B566,Faktoren!$A$2:$Z$102,5)</f>
        <v>998.20299999999997</v>
      </c>
      <c r="E566">
        <f>VLOOKUP(B566,Faktoren!$A$2:$Z$102,11)</f>
        <v>80.260116255734985</v>
      </c>
      <c r="F566">
        <f>VLOOKUP(B566,Faktoren!$A$2:$Z$102,13)</f>
        <v>1.445434727537015</v>
      </c>
      <c r="G566" s="17">
        <f t="shared" si="8"/>
        <v>31432.066169751371</v>
      </c>
    </row>
    <row r="567" spans="1:7">
      <c r="A567" s="20">
        <v>41421.149502314816</v>
      </c>
      <c r="B567" s="15">
        <v>20.1875</v>
      </c>
      <c r="C567">
        <v>45434</v>
      </c>
      <c r="D567" s="16">
        <f>VLOOKUP(B567,Faktoren!$A$2:$Z$102,5)</f>
        <v>998.20299999999997</v>
      </c>
      <c r="E567">
        <f>VLOOKUP(B567,Faktoren!$A$2:$Z$102,11)</f>
        <v>80.260116255734985</v>
      </c>
      <c r="F567">
        <f>VLOOKUP(B567,Faktoren!$A$2:$Z$102,13)</f>
        <v>1.445434727537015</v>
      </c>
      <c r="G567" s="17">
        <f t="shared" si="8"/>
        <v>31432.758003136132</v>
      </c>
    </row>
    <row r="568" spans="1:7">
      <c r="A568" s="20">
        <v>41421.150196759256</v>
      </c>
      <c r="B568" s="15">
        <v>20.1875</v>
      </c>
      <c r="C568">
        <v>45433</v>
      </c>
      <c r="D568" s="16">
        <f>VLOOKUP(B568,Faktoren!$A$2:$Z$102,5)</f>
        <v>998.20299999999997</v>
      </c>
      <c r="E568">
        <f>VLOOKUP(B568,Faktoren!$A$2:$Z$102,11)</f>
        <v>80.260116255734985</v>
      </c>
      <c r="F568">
        <f>VLOOKUP(B568,Faktoren!$A$2:$Z$102,13)</f>
        <v>1.445434727537015</v>
      </c>
      <c r="G568" s="17">
        <f t="shared" si="8"/>
        <v>31432.066169751371</v>
      </c>
    </row>
    <row r="569" spans="1:7">
      <c r="A569" s="20">
        <v>41421.150891203702</v>
      </c>
      <c r="B569" s="15">
        <v>20.1875</v>
      </c>
      <c r="C569">
        <v>45433</v>
      </c>
      <c r="D569" s="16">
        <f>VLOOKUP(B569,Faktoren!$A$2:$Z$102,5)</f>
        <v>998.20299999999997</v>
      </c>
      <c r="E569">
        <f>VLOOKUP(B569,Faktoren!$A$2:$Z$102,11)</f>
        <v>80.260116255734985</v>
      </c>
      <c r="F569">
        <f>VLOOKUP(B569,Faktoren!$A$2:$Z$102,13)</f>
        <v>1.445434727537015</v>
      </c>
      <c r="G569" s="17">
        <f t="shared" si="8"/>
        <v>31432.066169751371</v>
      </c>
    </row>
    <row r="570" spans="1:7">
      <c r="A570" s="20">
        <v>41421.151585648149</v>
      </c>
      <c r="B570" s="15">
        <v>20.1875</v>
      </c>
      <c r="C570">
        <v>45437</v>
      </c>
      <c r="D570" s="16">
        <f>VLOOKUP(B570,Faktoren!$A$2:$Z$102,5)</f>
        <v>998.20299999999997</v>
      </c>
      <c r="E570">
        <f>VLOOKUP(B570,Faktoren!$A$2:$Z$102,11)</f>
        <v>80.260116255734985</v>
      </c>
      <c r="F570">
        <f>VLOOKUP(B570,Faktoren!$A$2:$Z$102,13)</f>
        <v>1.445434727537015</v>
      </c>
      <c r="G570" s="17">
        <f t="shared" si="8"/>
        <v>31434.833503290407</v>
      </c>
    </row>
    <row r="571" spans="1:7">
      <c r="A571" s="20">
        <v>41421.152280092596</v>
      </c>
      <c r="B571" s="15">
        <v>20.1875</v>
      </c>
      <c r="C571">
        <v>45427</v>
      </c>
      <c r="D571" s="16">
        <f>VLOOKUP(B571,Faktoren!$A$2:$Z$102,5)</f>
        <v>998.20299999999997</v>
      </c>
      <c r="E571">
        <f>VLOOKUP(B571,Faktoren!$A$2:$Z$102,11)</f>
        <v>80.260116255734985</v>
      </c>
      <c r="F571">
        <f>VLOOKUP(B571,Faktoren!$A$2:$Z$102,13)</f>
        <v>1.445434727537015</v>
      </c>
      <c r="G571" s="17">
        <f t="shared" si="8"/>
        <v>31427.915169442818</v>
      </c>
    </row>
    <row r="572" spans="1:7">
      <c r="A572" s="20">
        <v>41421.152997685182</v>
      </c>
      <c r="B572" s="15">
        <v>20.1875</v>
      </c>
      <c r="C572">
        <v>45431</v>
      </c>
      <c r="D572" s="16">
        <f>VLOOKUP(B572,Faktoren!$A$2:$Z$102,5)</f>
        <v>998.20299999999997</v>
      </c>
      <c r="E572">
        <f>VLOOKUP(B572,Faktoren!$A$2:$Z$102,11)</f>
        <v>80.260116255734985</v>
      </c>
      <c r="F572">
        <f>VLOOKUP(B572,Faktoren!$A$2:$Z$102,13)</f>
        <v>1.445434727537015</v>
      </c>
      <c r="G572" s="17">
        <f t="shared" si="8"/>
        <v>31430.682502981854</v>
      </c>
    </row>
    <row r="573" spans="1:7">
      <c r="A573" s="20">
        <v>41421.153692129628</v>
      </c>
      <c r="B573" s="15">
        <v>20.125</v>
      </c>
      <c r="C573">
        <v>45431</v>
      </c>
      <c r="D573" s="16">
        <f>VLOOKUP(B573,Faktoren!$A$2:$Z$102,5)</f>
        <v>998.20299999999997</v>
      </c>
      <c r="E573">
        <f>VLOOKUP(B573,Faktoren!$A$2:$Z$102,11)</f>
        <v>80.260116255734985</v>
      </c>
      <c r="F573">
        <f>VLOOKUP(B573,Faktoren!$A$2:$Z$102,13)</f>
        <v>1.445434727537015</v>
      </c>
      <c r="G573" s="17">
        <f t="shared" si="8"/>
        <v>31430.682502981854</v>
      </c>
    </row>
    <row r="574" spans="1:7">
      <c r="A574" s="20">
        <v>41421.154386574075</v>
      </c>
      <c r="B574" s="15">
        <v>20.125</v>
      </c>
      <c r="C574">
        <v>45429</v>
      </c>
      <c r="D574" s="16">
        <f>VLOOKUP(B574,Faktoren!$A$2:$Z$102,5)</f>
        <v>998.20299999999997</v>
      </c>
      <c r="E574">
        <f>VLOOKUP(B574,Faktoren!$A$2:$Z$102,11)</f>
        <v>80.260116255734985</v>
      </c>
      <c r="F574">
        <f>VLOOKUP(B574,Faktoren!$A$2:$Z$102,13)</f>
        <v>1.445434727537015</v>
      </c>
      <c r="G574" s="17">
        <f t="shared" si="8"/>
        <v>31429.298836212336</v>
      </c>
    </row>
    <row r="575" spans="1:7">
      <c r="A575" s="20">
        <v>41421.155081018522</v>
      </c>
      <c r="B575" s="15">
        <v>20.125</v>
      </c>
      <c r="C575">
        <v>45430</v>
      </c>
      <c r="D575" s="16">
        <f>VLOOKUP(B575,Faktoren!$A$2:$Z$102,5)</f>
        <v>998.20299999999997</v>
      </c>
      <c r="E575">
        <f>VLOOKUP(B575,Faktoren!$A$2:$Z$102,11)</f>
        <v>80.260116255734985</v>
      </c>
      <c r="F575">
        <f>VLOOKUP(B575,Faktoren!$A$2:$Z$102,13)</f>
        <v>1.445434727537015</v>
      </c>
      <c r="G575" s="17">
        <f t="shared" si="8"/>
        <v>31429.990669597097</v>
      </c>
    </row>
    <row r="576" spans="1:7">
      <c r="A576" s="20">
        <v>41421.155775462961</v>
      </c>
      <c r="B576" s="15">
        <v>20.125</v>
      </c>
      <c r="C576">
        <v>45433</v>
      </c>
      <c r="D576" s="16">
        <f>VLOOKUP(B576,Faktoren!$A$2:$Z$102,5)</f>
        <v>998.20299999999997</v>
      </c>
      <c r="E576">
        <f>VLOOKUP(B576,Faktoren!$A$2:$Z$102,11)</f>
        <v>80.260116255734985</v>
      </c>
      <c r="F576">
        <f>VLOOKUP(B576,Faktoren!$A$2:$Z$102,13)</f>
        <v>1.445434727537015</v>
      </c>
      <c r="G576" s="17">
        <f t="shared" si="8"/>
        <v>31432.066169751371</v>
      </c>
    </row>
    <row r="577" spans="1:7">
      <c r="A577" s="20">
        <v>41421.156469907408</v>
      </c>
      <c r="B577" s="15">
        <v>20.125</v>
      </c>
      <c r="C577">
        <v>45431</v>
      </c>
      <c r="D577" s="16">
        <f>VLOOKUP(B577,Faktoren!$A$2:$Z$102,5)</f>
        <v>998.20299999999997</v>
      </c>
      <c r="E577">
        <f>VLOOKUP(B577,Faktoren!$A$2:$Z$102,11)</f>
        <v>80.260116255734985</v>
      </c>
      <c r="F577">
        <f>VLOOKUP(B577,Faktoren!$A$2:$Z$102,13)</f>
        <v>1.445434727537015</v>
      </c>
      <c r="G577" s="17">
        <f t="shared" si="8"/>
        <v>31430.682502981854</v>
      </c>
    </row>
    <row r="578" spans="1:7">
      <c r="A578" s="20">
        <v>41421.157164351855</v>
      </c>
      <c r="B578" s="15">
        <v>20.125</v>
      </c>
      <c r="C578">
        <v>45429</v>
      </c>
      <c r="D578" s="16">
        <f>VLOOKUP(B578,Faktoren!$A$2:$Z$102,5)</f>
        <v>998.20299999999997</v>
      </c>
      <c r="E578">
        <f>VLOOKUP(B578,Faktoren!$A$2:$Z$102,11)</f>
        <v>80.260116255734985</v>
      </c>
      <c r="F578">
        <f>VLOOKUP(B578,Faktoren!$A$2:$Z$102,13)</f>
        <v>1.445434727537015</v>
      </c>
      <c r="G578" s="17">
        <f t="shared" si="8"/>
        <v>31429.298836212336</v>
      </c>
    </row>
    <row r="579" spans="1:7">
      <c r="A579" s="20">
        <v>41421.157870370371</v>
      </c>
      <c r="B579" s="15">
        <v>20.125</v>
      </c>
      <c r="C579">
        <v>45429</v>
      </c>
      <c r="D579" s="16">
        <f>VLOOKUP(B579,Faktoren!$A$2:$Z$102,5)</f>
        <v>998.20299999999997</v>
      </c>
      <c r="E579">
        <f>VLOOKUP(B579,Faktoren!$A$2:$Z$102,11)</f>
        <v>80.260116255734985</v>
      </c>
      <c r="F579">
        <f>VLOOKUP(B579,Faktoren!$A$2:$Z$102,13)</f>
        <v>1.445434727537015</v>
      </c>
      <c r="G579" s="17">
        <f t="shared" ref="G579:G642" si="9">C579/F579</f>
        <v>31429.298836212336</v>
      </c>
    </row>
    <row r="580" spans="1:7">
      <c r="A580" s="20">
        <v>41421.158564814818</v>
      </c>
      <c r="B580" s="15">
        <v>20.125</v>
      </c>
      <c r="C580">
        <v>45430</v>
      </c>
      <c r="D580" s="16">
        <f>VLOOKUP(B580,Faktoren!$A$2:$Z$102,5)</f>
        <v>998.20299999999997</v>
      </c>
      <c r="E580">
        <f>VLOOKUP(B580,Faktoren!$A$2:$Z$102,11)</f>
        <v>80.260116255734985</v>
      </c>
      <c r="F580">
        <f>VLOOKUP(B580,Faktoren!$A$2:$Z$102,13)</f>
        <v>1.445434727537015</v>
      </c>
      <c r="G580" s="17">
        <f t="shared" si="9"/>
        <v>31429.990669597097</v>
      </c>
    </row>
    <row r="581" spans="1:7">
      <c r="A581" s="20">
        <v>41421.159259259257</v>
      </c>
      <c r="B581" s="15">
        <v>20.125</v>
      </c>
      <c r="C581">
        <v>45429</v>
      </c>
      <c r="D581" s="16">
        <f>VLOOKUP(B581,Faktoren!$A$2:$Z$102,5)</f>
        <v>998.20299999999997</v>
      </c>
      <c r="E581">
        <f>VLOOKUP(B581,Faktoren!$A$2:$Z$102,11)</f>
        <v>80.260116255734985</v>
      </c>
      <c r="F581">
        <f>VLOOKUP(B581,Faktoren!$A$2:$Z$102,13)</f>
        <v>1.445434727537015</v>
      </c>
      <c r="G581" s="17">
        <f t="shared" si="9"/>
        <v>31429.298836212336</v>
      </c>
    </row>
    <row r="582" spans="1:7">
      <c r="A582" s="20">
        <v>41421.159953703704</v>
      </c>
      <c r="B582" s="15">
        <v>20.125</v>
      </c>
      <c r="C582">
        <v>45431</v>
      </c>
      <c r="D582" s="16">
        <f>VLOOKUP(B582,Faktoren!$A$2:$Z$102,5)</f>
        <v>998.20299999999997</v>
      </c>
      <c r="E582">
        <f>VLOOKUP(B582,Faktoren!$A$2:$Z$102,11)</f>
        <v>80.260116255734985</v>
      </c>
      <c r="F582">
        <f>VLOOKUP(B582,Faktoren!$A$2:$Z$102,13)</f>
        <v>1.445434727537015</v>
      </c>
      <c r="G582" s="17">
        <f t="shared" si="9"/>
        <v>31430.682502981854</v>
      </c>
    </row>
    <row r="583" spans="1:7">
      <c r="A583" s="20">
        <v>41421.16064814815</v>
      </c>
      <c r="B583" s="15">
        <v>20.125</v>
      </c>
      <c r="C583">
        <v>45436</v>
      </c>
      <c r="D583" s="16">
        <f>VLOOKUP(B583,Faktoren!$A$2:$Z$102,5)</f>
        <v>998.20299999999997</v>
      </c>
      <c r="E583">
        <f>VLOOKUP(B583,Faktoren!$A$2:$Z$102,11)</f>
        <v>80.260116255734985</v>
      </c>
      <c r="F583">
        <f>VLOOKUP(B583,Faktoren!$A$2:$Z$102,13)</f>
        <v>1.445434727537015</v>
      </c>
      <c r="G583" s="17">
        <f t="shared" si="9"/>
        <v>31434.14166990565</v>
      </c>
    </row>
    <row r="584" spans="1:7">
      <c r="A584" s="20">
        <v>41421.16134259259</v>
      </c>
      <c r="B584" s="15">
        <v>20.125</v>
      </c>
      <c r="C584">
        <v>45430</v>
      </c>
      <c r="D584" s="16">
        <f>VLOOKUP(B584,Faktoren!$A$2:$Z$102,5)</f>
        <v>998.20299999999997</v>
      </c>
      <c r="E584">
        <f>VLOOKUP(B584,Faktoren!$A$2:$Z$102,11)</f>
        <v>80.260116255734985</v>
      </c>
      <c r="F584">
        <f>VLOOKUP(B584,Faktoren!$A$2:$Z$102,13)</f>
        <v>1.445434727537015</v>
      </c>
      <c r="G584" s="17">
        <f t="shared" si="9"/>
        <v>31429.990669597097</v>
      </c>
    </row>
    <row r="585" spans="1:7">
      <c r="A585" s="20">
        <v>41421.162037037036</v>
      </c>
      <c r="B585" s="15">
        <v>20.125</v>
      </c>
      <c r="C585">
        <v>45432</v>
      </c>
      <c r="D585" s="16">
        <f>VLOOKUP(B585,Faktoren!$A$2:$Z$102,5)</f>
        <v>998.20299999999997</v>
      </c>
      <c r="E585">
        <f>VLOOKUP(B585,Faktoren!$A$2:$Z$102,11)</f>
        <v>80.260116255734985</v>
      </c>
      <c r="F585">
        <f>VLOOKUP(B585,Faktoren!$A$2:$Z$102,13)</f>
        <v>1.445434727537015</v>
      </c>
      <c r="G585" s="17">
        <f t="shared" si="9"/>
        <v>31431.374336366614</v>
      </c>
    </row>
    <row r="586" spans="1:7">
      <c r="A586" s="20">
        <v>41421.162731481483</v>
      </c>
      <c r="B586" s="15">
        <v>20.0625</v>
      </c>
      <c r="C586">
        <v>45435</v>
      </c>
      <c r="D586" s="16">
        <f>VLOOKUP(B586,Faktoren!$A$2:$Z$102,5)</f>
        <v>998.20299999999997</v>
      </c>
      <c r="E586">
        <f>VLOOKUP(B586,Faktoren!$A$2:$Z$102,11)</f>
        <v>80.260116255734985</v>
      </c>
      <c r="F586">
        <f>VLOOKUP(B586,Faktoren!$A$2:$Z$102,13)</f>
        <v>1.445434727537015</v>
      </c>
      <c r="G586" s="17">
        <f t="shared" si="9"/>
        <v>31433.449836520889</v>
      </c>
    </row>
    <row r="587" spans="1:7">
      <c r="A587" s="20">
        <v>41421.163425925923</v>
      </c>
      <c r="B587" s="15">
        <v>20.125</v>
      </c>
      <c r="C587">
        <v>45430</v>
      </c>
      <c r="D587" s="16">
        <f>VLOOKUP(B587,Faktoren!$A$2:$Z$102,5)</f>
        <v>998.20299999999997</v>
      </c>
      <c r="E587">
        <f>VLOOKUP(B587,Faktoren!$A$2:$Z$102,11)</f>
        <v>80.260116255734985</v>
      </c>
      <c r="F587">
        <f>VLOOKUP(B587,Faktoren!$A$2:$Z$102,13)</f>
        <v>1.445434727537015</v>
      </c>
      <c r="G587" s="17">
        <f t="shared" si="9"/>
        <v>31429.990669597097</v>
      </c>
    </row>
    <row r="588" spans="1:7">
      <c r="A588" s="20">
        <v>41421.164120370369</v>
      </c>
      <c r="B588" s="15">
        <v>20.0625</v>
      </c>
      <c r="C588">
        <v>45431</v>
      </c>
      <c r="D588" s="16">
        <f>VLOOKUP(B588,Faktoren!$A$2:$Z$102,5)</f>
        <v>998.20299999999997</v>
      </c>
      <c r="E588">
        <f>VLOOKUP(B588,Faktoren!$A$2:$Z$102,11)</f>
        <v>80.260116255734985</v>
      </c>
      <c r="F588">
        <f>VLOOKUP(B588,Faktoren!$A$2:$Z$102,13)</f>
        <v>1.445434727537015</v>
      </c>
      <c r="G588" s="17">
        <f t="shared" si="9"/>
        <v>31430.682502981854</v>
      </c>
    </row>
    <row r="589" spans="1:7">
      <c r="A589" s="20">
        <v>41421.164814814816</v>
      </c>
      <c r="B589" s="15">
        <v>20.0625</v>
      </c>
      <c r="C589">
        <v>45429</v>
      </c>
      <c r="D589" s="16">
        <f>VLOOKUP(B589,Faktoren!$A$2:$Z$102,5)</f>
        <v>998.20299999999997</v>
      </c>
      <c r="E589">
        <f>VLOOKUP(B589,Faktoren!$A$2:$Z$102,11)</f>
        <v>80.260116255734985</v>
      </c>
      <c r="F589">
        <f>VLOOKUP(B589,Faktoren!$A$2:$Z$102,13)</f>
        <v>1.445434727537015</v>
      </c>
      <c r="G589" s="17">
        <f t="shared" si="9"/>
        <v>31429.298836212336</v>
      </c>
    </row>
    <row r="590" spans="1:7">
      <c r="A590" s="20">
        <v>41421.165497685186</v>
      </c>
      <c r="B590" s="15">
        <v>20.0625</v>
      </c>
      <c r="C590">
        <v>45428</v>
      </c>
      <c r="D590" s="16">
        <f>VLOOKUP(B590,Faktoren!$A$2:$Z$102,5)</f>
        <v>998.20299999999997</v>
      </c>
      <c r="E590">
        <f>VLOOKUP(B590,Faktoren!$A$2:$Z$102,11)</f>
        <v>80.260116255734985</v>
      </c>
      <c r="F590">
        <f>VLOOKUP(B590,Faktoren!$A$2:$Z$102,13)</f>
        <v>1.445434727537015</v>
      </c>
      <c r="G590" s="17">
        <f t="shared" si="9"/>
        <v>31428.607002827579</v>
      </c>
    </row>
    <row r="591" spans="1:7">
      <c r="A591" s="20">
        <v>41421.166192129633</v>
      </c>
      <c r="B591" s="15">
        <v>20.0625</v>
      </c>
      <c r="C591">
        <v>45431</v>
      </c>
      <c r="D591" s="16">
        <f>VLOOKUP(B591,Faktoren!$A$2:$Z$102,5)</f>
        <v>998.20299999999997</v>
      </c>
      <c r="E591">
        <f>VLOOKUP(B591,Faktoren!$A$2:$Z$102,11)</f>
        <v>80.260116255734985</v>
      </c>
      <c r="F591">
        <f>VLOOKUP(B591,Faktoren!$A$2:$Z$102,13)</f>
        <v>1.445434727537015</v>
      </c>
      <c r="G591" s="17">
        <f t="shared" si="9"/>
        <v>31430.682502981854</v>
      </c>
    </row>
    <row r="592" spans="1:7">
      <c r="A592" s="20">
        <v>41421.166886574072</v>
      </c>
      <c r="B592" s="15">
        <v>20.0625</v>
      </c>
      <c r="C592">
        <v>45431</v>
      </c>
      <c r="D592" s="16">
        <f>VLOOKUP(B592,Faktoren!$A$2:$Z$102,5)</f>
        <v>998.20299999999997</v>
      </c>
      <c r="E592">
        <f>VLOOKUP(B592,Faktoren!$A$2:$Z$102,11)</f>
        <v>80.260116255734985</v>
      </c>
      <c r="F592">
        <f>VLOOKUP(B592,Faktoren!$A$2:$Z$102,13)</f>
        <v>1.445434727537015</v>
      </c>
      <c r="G592" s="17">
        <f t="shared" si="9"/>
        <v>31430.682502981854</v>
      </c>
    </row>
    <row r="593" spans="1:7">
      <c r="A593" s="20">
        <v>41421.167581018519</v>
      </c>
      <c r="B593" s="15">
        <v>20.0625</v>
      </c>
      <c r="C593">
        <v>45434</v>
      </c>
      <c r="D593" s="16">
        <f>VLOOKUP(B593,Faktoren!$A$2:$Z$102,5)</f>
        <v>998.20299999999997</v>
      </c>
      <c r="E593">
        <f>VLOOKUP(B593,Faktoren!$A$2:$Z$102,11)</f>
        <v>80.260116255734985</v>
      </c>
      <c r="F593">
        <f>VLOOKUP(B593,Faktoren!$A$2:$Z$102,13)</f>
        <v>1.445434727537015</v>
      </c>
      <c r="G593" s="17">
        <f t="shared" si="9"/>
        <v>31432.758003136132</v>
      </c>
    </row>
    <row r="594" spans="1:7">
      <c r="A594" s="20">
        <v>41421.168275462966</v>
      </c>
      <c r="B594" s="15">
        <v>20.0625</v>
      </c>
      <c r="C594">
        <v>45432</v>
      </c>
      <c r="D594" s="16">
        <f>VLOOKUP(B594,Faktoren!$A$2:$Z$102,5)</f>
        <v>998.20299999999997</v>
      </c>
      <c r="E594">
        <f>VLOOKUP(B594,Faktoren!$A$2:$Z$102,11)</f>
        <v>80.260116255734985</v>
      </c>
      <c r="F594">
        <f>VLOOKUP(B594,Faktoren!$A$2:$Z$102,13)</f>
        <v>1.445434727537015</v>
      </c>
      <c r="G594" s="17">
        <f t="shared" si="9"/>
        <v>31431.374336366614</v>
      </c>
    </row>
    <row r="595" spans="1:7">
      <c r="A595" s="20">
        <v>41421.168969907405</v>
      </c>
      <c r="B595" s="15">
        <v>20.0625</v>
      </c>
      <c r="C595">
        <v>45432</v>
      </c>
      <c r="D595" s="16">
        <f>VLOOKUP(B595,Faktoren!$A$2:$Z$102,5)</f>
        <v>998.20299999999997</v>
      </c>
      <c r="E595">
        <f>VLOOKUP(B595,Faktoren!$A$2:$Z$102,11)</f>
        <v>80.260116255734985</v>
      </c>
      <c r="F595">
        <f>VLOOKUP(B595,Faktoren!$A$2:$Z$102,13)</f>
        <v>1.445434727537015</v>
      </c>
      <c r="G595" s="17">
        <f t="shared" si="9"/>
        <v>31431.374336366614</v>
      </c>
    </row>
    <row r="596" spans="1:7">
      <c r="A596" s="20">
        <v>41421.169675925928</v>
      </c>
      <c r="B596" s="15">
        <v>20.0625</v>
      </c>
      <c r="C596">
        <v>45432</v>
      </c>
      <c r="D596" s="16">
        <f>VLOOKUP(B596,Faktoren!$A$2:$Z$102,5)</f>
        <v>998.20299999999997</v>
      </c>
      <c r="E596">
        <f>VLOOKUP(B596,Faktoren!$A$2:$Z$102,11)</f>
        <v>80.260116255734985</v>
      </c>
      <c r="F596">
        <f>VLOOKUP(B596,Faktoren!$A$2:$Z$102,13)</f>
        <v>1.445434727537015</v>
      </c>
      <c r="G596" s="17">
        <f t="shared" si="9"/>
        <v>31431.374336366614</v>
      </c>
    </row>
    <row r="597" spans="1:7">
      <c r="A597" s="20">
        <v>41421.170370370368</v>
      </c>
      <c r="B597" s="15">
        <v>20.0625</v>
      </c>
      <c r="C597">
        <v>45431</v>
      </c>
      <c r="D597" s="16">
        <f>VLOOKUP(B597,Faktoren!$A$2:$Z$102,5)</f>
        <v>998.20299999999997</v>
      </c>
      <c r="E597">
        <f>VLOOKUP(B597,Faktoren!$A$2:$Z$102,11)</f>
        <v>80.260116255734985</v>
      </c>
      <c r="F597">
        <f>VLOOKUP(B597,Faktoren!$A$2:$Z$102,13)</f>
        <v>1.445434727537015</v>
      </c>
      <c r="G597" s="17">
        <f t="shared" si="9"/>
        <v>31430.682502981854</v>
      </c>
    </row>
    <row r="598" spans="1:7">
      <c r="A598" s="20">
        <v>41421.171064814815</v>
      </c>
      <c r="B598" s="15">
        <v>20.0625</v>
      </c>
      <c r="C598">
        <v>45436</v>
      </c>
      <c r="D598" s="16">
        <f>VLOOKUP(B598,Faktoren!$A$2:$Z$102,5)</f>
        <v>998.20299999999997</v>
      </c>
      <c r="E598">
        <f>VLOOKUP(B598,Faktoren!$A$2:$Z$102,11)</f>
        <v>80.260116255734985</v>
      </c>
      <c r="F598">
        <f>VLOOKUP(B598,Faktoren!$A$2:$Z$102,13)</f>
        <v>1.445434727537015</v>
      </c>
      <c r="G598" s="17">
        <f t="shared" si="9"/>
        <v>31434.14166990565</v>
      </c>
    </row>
    <row r="599" spans="1:7">
      <c r="A599" s="20">
        <v>41421.171759259261</v>
      </c>
      <c r="B599" s="15">
        <v>20.0625</v>
      </c>
      <c r="C599">
        <v>45432</v>
      </c>
      <c r="D599" s="16">
        <f>VLOOKUP(B599,Faktoren!$A$2:$Z$102,5)</f>
        <v>998.20299999999997</v>
      </c>
      <c r="E599">
        <f>VLOOKUP(B599,Faktoren!$A$2:$Z$102,11)</f>
        <v>80.260116255734985</v>
      </c>
      <c r="F599">
        <f>VLOOKUP(B599,Faktoren!$A$2:$Z$102,13)</f>
        <v>1.445434727537015</v>
      </c>
      <c r="G599" s="17">
        <f t="shared" si="9"/>
        <v>31431.374336366614</v>
      </c>
    </row>
    <row r="600" spans="1:7">
      <c r="A600" s="20">
        <v>41421.172453703701</v>
      </c>
      <c r="B600" s="15">
        <v>20</v>
      </c>
      <c r="C600">
        <v>45436</v>
      </c>
      <c r="D600" s="16">
        <f>VLOOKUP(B600,Faktoren!$A$2:$Z$102,5)</f>
        <v>998.20299999999997</v>
      </c>
      <c r="E600">
        <f>VLOOKUP(B600,Faktoren!$A$2:$Z$102,11)</f>
        <v>80.260116255734985</v>
      </c>
      <c r="F600">
        <f>VLOOKUP(B600,Faktoren!$A$2:$Z$102,13)</f>
        <v>1.445434727537015</v>
      </c>
      <c r="G600" s="17">
        <f t="shared" si="9"/>
        <v>31434.14166990565</v>
      </c>
    </row>
    <row r="601" spans="1:7">
      <c r="A601" s="20">
        <v>41421.173148148147</v>
      </c>
      <c r="B601" s="15">
        <v>20</v>
      </c>
      <c r="C601">
        <v>45435</v>
      </c>
      <c r="D601" s="16">
        <f>VLOOKUP(B601,Faktoren!$A$2:$Z$102,5)</f>
        <v>998.20299999999997</v>
      </c>
      <c r="E601">
        <f>VLOOKUP(B601,Faktoren!$A$2:$Z$102,11)</f>
        <v>80.260116255734985</v>
      </c>
      <c r="F601">
        <f>VLOOKUP(B601,Faktoren!$A$2:$Z$102,13)</f>
        <v>1.445434727537015</v>
      </c>
      <c r="G601" s="17">
        <f t="shared" si="9"/>
        <v>31433.449836520889</v>
      </c>
    </row>
    <row r="602" spans="1:7">
      <c r="A602" s="20">
        <v>41421.173854166664</v>
      </c>
      <c r="B602" s="15">
        <v>20.0625</v>
      </c>
      <c r="C602">
        <v>45433</v>
      </c>
      <c r="D602" s="16">
        <f>VLOOKUP(B602,Faktoren!$A$2:$Z$102,5)</f>
        <v>998.20299999999997</v>
      </c>
      <c r="E602">
        <f>VLOOKUP(B602,Faktoren!$A$2:$Z$102,11)</f>
        <v>80.260116255734985</v>
      </c>
      <c r="F602">
        <f>VLOOKUP(B602,Faktoren!$A$2:$Z$102,13)</f>
        <v>1.445434727537015</v>
      </c>
      <c r="G602" s="17">
        <f t="shared" si="9"/>
        <v>31432.066169751371</v>
      </c>
    </row>
    <row r="603" spans="1:7">
      <c r="A603" s="20">
        <v>41421.17454861111</v>
      </c>
      <c r="B603" s="15">
        <v>20</v>
      </c>
      <c r="C603">
        <v>45433</v>
      </c>
      <c r="D603" s="16">
        <f>VLOOKUP(B603,Faktoren!$A$2:$Z$102,5)</f>
        <v>998.20299999999997</v>
      </c>
      <c r="E603">
        <f>VLOOKUP(B603,Faktoren!$A$2:$Z$102,11)</f>
        <v>80.260116255734985</v>
      </c>
      <c r="F603">
        <f>VLOOKUP(B603,Faktoren!$A$2:$Z$102,13)</f>
        <v>1.445434727537015</v>
      </c>
      <c r="G603" s="17">
        <f t="shared" si="9"/>
        <v>31432.066169751371</v>
      </c>
    </row>
    <row r="604" spans="1:7">
      <c r="A604" s="20">
        <v>41421.175243055557</v>
      </c>
      <c r="B604" s="15">
        <v>20</v>
      </c>
      <c r="C604">
        <v>45435</v>
      </c>
      <c r="D604" s="16">
        <f>VLOOKUP(B604,Faktoren!$A$2:$Z$102,5)</f>
        <v>998.20299999999997</v>
      </c>
      <c r="E604">
        <f>VLOOKUP(B604,Faktoren!$A$2:$Z$102,11)</f>
        <v>80.260116255734985</v>
      </c>
      <c r="F604">
        <f>VLOOKUP(B604,Faktoren!$A$2:$Z$102,13)</f>
        <v>1.445434727537015</v>
      </c>
      <c r="G604" s="17">
        <f t="shared" si="9"/>
        <v>31433.449836520889</v>
      </c>
    </row>
    <row r="605" spans="1:7">
      <c r="A605" s="20">
        <v>41421.175937499997</v>
      </c>
      <c r="B605" s="15">
        <v>20.0625</v>
      </c>
      <c r="C605">
        <v>45433</v>
      </c>
      <c r="D605" s="16">
        <f>VLOOKUP(B605,Faktoren!$A$2:$Z$102,5)</f>
        <v>998.20299999999997</v>
      </c>
      <c r="E605">
        <f>VLOOKUP(B605,Faktoren!$A$2:$Z$102,11)</f>
        <v>80.260116255734985</v>
      </c>
      <c r="F605">
        <f>VLOOKUP(B605,Faktoren!$A$2:$Z$102,13)</f>
        <v>1.445434727537015</v>
      </c>
      <c r="G605" s="17">
        <f t="shared" si="9"/>
        <v>31432.066169751371</v>
      </c>
    </row>
    <row r="606" spans="1:7">
      <c r="A606" s="20">
        <v>41421.176631944443</v>
      </c>
      <c r="B606" s="15">
        <v>20</v>
      </c>
      <c r="C606">
        <v>45434</v>
      </c>
      <c r="D606" s="16">
        <f>VLOOKUP(B606,Faktoren!$A$2:$Z$102,5)</f>
        <v>998.20299999999997</v>
      </c>
      <c r="E606">
        <f>VLOOKUP(B606,Faktoren!$A$2:$Z$102,11)</f>
        <v>80.260116255734985</v>
      </c>
      <c r="F606">
        <f>VLOOKUP(B606,Faktoren!$A$2:$Z$102,13)</f>
        <v>1.445434727537015</v>
      </c>
      <c r="G606" s="17">
        <f t="shared" si="9"/>
        <v>31432.758003136132</v>
      </c>
    </row>
    <row r="607" spans="1:7">
      <c r="A607" s="20">
        <v>41421.17732638889</v>
      </c>
      <c r="B607" s="15">
        <v>20</v>
      </c>
      <c r="C607">
        <v>45436</v>
      </c>
      <c r="D607" s="16">
        <f>VLOOKUP(B607,Faktoren!$A$2:$Z$102,5)</f>
        <v>998.20299999999997</v>
      </c>
      <c r="E607">
        <f>VLOOKUP(B607,Faktoren!$A$2:$Z$102,11)</f>
        <v>80.260116255734985</v>
      </c>
      <c r="F607">
        <f>VLOOKUP(B607,Faktoren!$A$2:$Z$102,13)</f>
        <v>1.445434727537015</v>
      </c>
      <c r="G607" s="17">
        <f t="shared" si="9"/>
        <v>31434.14166990565</v>
      </c>
    </row>
    <row r="608" spans="1:7">
      <c r="A608" s="20">
        <v>41421.178020833337</v>
      </c>
      <c r="B608" s="15">
        <v>20</v>
      </c>
      <c r="C608">
        <v>45431</v>
      </c>
      <c r="D608" s="16">
        <f>VLOOKUP(B608,Faktoren!$A$2:$Z$102,5)</f>
        <v>998.20299999999997</v>
      </c>
      <c r="E608">
        <f>VLOOKUP(B608,Faktoren!$A$2:$Z$102,11)</f>
        <v>80.260116255734985</v>
      </c>
      <c r="F608">
        <f>VLOOKUP(B608,Faktoren!$A$2:$Z$102,13)</f>
        <v>1.445434727537015</v>
      </c>
      <c r="G608" s="17">
        <f t="shared" si="9"/>
        <v>31430.682502981854</v>
      </c>
    </row>
    <row r="609" spans="1:7">
      <c r="A609" s="20">
        <v>41421.178715277776</v>
      </c>
      <c r="B609" s="15">
        <v>20</v>
      </c>
      <c r="C609">
        <v>45433</v>
      </c>
      <c r="D609" s="16">
        <f>VLOOKUP(B609,Faktoren!$A$2:$Z$102,5)</f>
        <v>998.20299999999997</v>
      </c>
      <c r="E609">
        <f>VLOOKUP(B609,Faktoren!$A$2:$Z$102,11)</f>
        <v>80.260116255734985</v>
      </c>
      <c r="F609">
        <f>VLOOKUP(B609,Faktoren!$A$2:$Z$102,13)</f>
        <v>1.445434727537015</v>
      </c>
      <c r="G609" s="17">
        <f t="shared" si="9"/>
        <v>31432.066169751371</v>
      </c>
    </row>
    <row r="610" spans="1:7">
      <c r="A610" s="20">
        <v>41421.179409722223</v>
      </c>
      <c r="B610" s="15">
        <v>20</v>
      </c>
      <c r="C610">
        <v>45430</v>
      </c>
      <c r="D610" s="16">
        <f>VLOOKUP(B610,Faktoren!$A$2:$Z$102,5)</f>
        <v>998.20299999999997</v>
      </c>
      <c r="E610">
        <f>VLOOKUP(B610,Faktoren!$A$2:$Z$102,11)</f>
        <v>80.260116255734985</v>
      </c>
      <c r="F610">
        <f>VLOOKUP(B610,Faktoren!$A$2:$Z$102,13)</f>
        <v>1.445434727537015</v>
      </c>
      <c r="G610" s="17">
        <f t="shared" si="9"/>
        <v>31429.990669597097</v>
      </c>
    </row>
    <row r="611" spans="1:7">
      <c r="A611" s="20">
        <v>41421.180115740739</v>
      </c>
      <c r="B611" s="15">
        <v>20</v>
      </c>
      <c r="C611">
        <v>45434</v>
      </c>
      <c r="D611" s="16">
        <f>VLOOKUP(B611,Faktoren!$A$2:$Z$102,5)</f>
        <v>998.20299999999997</v>
      </c>
      <c r="E611">
        <f>VLOOKUP(B611,Faktoren!$A$2:$Z$102,11)</f>
        <v>80.260116255734985</v>
      </c>
      <c r="F611">
        <f>VLOOKUP(B611,Faktoren!$A$2:$Z$102,13)</f>
        <v>1.445434727537015</v>
      </c>
      <c r="G611" s="17">
        <f t="shared" si="9"/>
        <v>31432.758003136132</v>
      </c>
    </row>
    <row r="612" spans="1:7">
      <c r="A612" s="20">
        <v>41421.180810185186</v>
      </c>
      <c r="B612" s="15">
        <v>20</v>
      </c>
      <c r="C612">
        <v>45433</v>
      </c>
      <c r="D612" s="16">
        <f>VLOOKUP(B612,Faktoren!$A$2:$Z$102,5)</f>
        <v>998.20299999999997</v>
      </c>
      <c r="E612">
        <f>VLOOKUP(B612,Faktoren!$A$2:$Z$102,11)</f>
        <v>80.260116255734985</v>
      </c>
      <c r="F612">
        <f>VLOOKUP(B612,Faktoren!$A$2:$Z$102,13)</f>
        <v>1.445434727537015</v>
      </c>
      <c r="G612" s="17">
        <f t="shared" si="9"/>
        <v>31432.066169751371</v>
      </c>
    </row>
    <row r="613" spans="1:7">
      <c r="A613" s="20">
        <v>41421.181504629632</v>
      </c>
      <c r="B613" s="15">
        <v>20</v>
      </c>
      <c r="C613">
        <v>45429</v>
      </c>
      <c r="D613" s="16">
        <f>VLOOKUP(B613,Faktoren!$A$2:$Z$102,5)</f>
        <v>998.20299999999997</v>
      </c>
      <c r="E613">
        <f>VLOOKUP(B613,Faktoren!$A$2:$Z$102,11)</f>
        <v>80.260116255734985</v>
      </c>
      <c r="F613">
        <f>VLOOKUP(B613,Faktoren!$A$2:$Z$102,13)</f>
        <v>1.445434727537015</v>
      </c>
      <c r="G613" s="17">
        <f t="shared" si="9"/>
        <v>31429.298836212336</v>
      </c>
    </row>
    <row r="614" spans="1:7">
      <c r="A614" s="20">
        <v>41421.182199074072</v>
      </c>
      <c r="B614" s="15">
        <v>20</v>
      </c>
      <c r="C614">
        <v>45434</v>
      </c>
      <c r="D614" s="16">
        <f>VLOOKUP(B614,Faktoren!$A$2:$Z$102,5)</f>
        <v>998.20299999999997</v>
      </c>
      <c r="E614">
        <f>VLOOKUP(B614,Faktoren!$A$2:$Z$102,11)</f>
        <v>80.260116255734985</v>
      </c>
      <c r="F614">
        <f>VLOOKUP(B614,Faktoren!$A$2:$Z$102,13)</f>
        <v>1.445434727537015</v>
      </c>
      <c r="G614" s="17">
        <f t="shared" si="9"/>
        <v>31432.758003136132</v>
      </c>
    </row>
    <row r="615" spans="1:7">
      <c r="A615" s="20">
        <v>41421.182893518519</v>
      </c>
      <c r="B615" s="15">
        <v>19.9375</v>
      </c>
      <c r="C615">
        <v>45431</v>
      </c>
      <c r="D615" s="16">
        <f>VLOOKUP(B615,Faktoren!$A$2:$Z$102,5)</f>
        <v>998.404</v>
      </c>
      <c r="E615">
        <f>VLOOKUP(B615,Faktoren!$A$2:$Z$102,11)</f>
        <v>80.626829725530484</v>
      </c>
      <c r="F615">
        <f>VLOOKUP(B615,Faktoren!$A$2:$Z$102,13)</f>
        <v>1.4523313940863025</v>
      </c>
      <c r="G615" s="17">
        <f t="shared" si="9"/>
        <v>31281.428043894735</v>
      </c>
    </row>
    <row r="616" spans="1:7">
      <c r="A616" s="20">
        <v>41421.183587962965</v>
      </c>
      <c r="B616" s="15">
        <v>19.9375</v>
      </c>
      <c r="C616">
        <v>45431</v>
      </c>
      <c r="D616" s="16">
        <f>VLOOKUP(B616,Faktoren!$A$2:$Z$102,5)</f>
        <v>998.404</v>
      </c>
      <c r="E616">
        <f>VLOOKUP(B616,Faktoren!$A$2:$Z$102,11)</f>
        <v>80.626829725530484</v>
      </c>
      <c r="F616">
        <f>VLOOKUP(B616,Faktoren!$A$2:$Z$102,13)</f>
        <v>1.4523313940863025</v>
      </c>
      <c r="G616" s="17">
        <f t="shared" si="9"/>
        <v>31281.428043894735</v>
      </c>
    </row>
    <row r="617" spans="1:7">
      <c r="A617" s="20">
        <v>41421.184282407405</v>
      </c>
      <c r="B617" s="15">
        <v>20</v>
      </c>
      <c r="C617">
        <v>45431</v>
      </c>
      <c r="D617" s="16">
        <f>VLOOKUP(B617,Faktoren!$A$2:$Z$102,5)</f>
        <v>998.20299999999997</v>
      </c>
      <c r="E617">
        <f>VLOOKUP(B617,Faktoren!$A$2:$Z$102,11)</f>
        <v>80.260116255734985</v>
      </c>
      <c r="F617">
        <f>VLOOKUP(B617,Faktoren!$A$2:$Z$102,13)</f>
        <v>1.445434727537015</v>
      </c>
      <c r="G617" s="17">
        <f t="shared" si="9"/>
        <v>31430.682502981854</v>
      </c>
    </row>
    <row r="618" spans="1:7">
      <c r="A618" s="20">
        <v>41421.184965277775</v>
      </c>
      <c r="B618" s="15">
        <v>20</v>
      </c>
      <c r="C618">
        <v>45431</v>
      </c>
      <c r="D618" s="16">
        <f>VLOOKUP(B618,Faktoren!$A$2:$Z$102,5)</f>
        <v>998.20299999999997</v>
      </c>
      <c r="E618">
        <f>VLOOKUP(B618,Faktoren!$A$2:$Z$102,11)</f>
        <v>80.260116255734985</v>
      </c>
      <c r="F618">
        <f>VLOOKUP(B618,Faktoren!$A$2:$Z$102,13)</f>
        <v>1.445434727537015</v>
      </c>
      <c r="G618" s="17">
        <f t="shared" si="9"/>
        <v>31430.682502981854</v>
      </c>
    </row>
    <row r="619" spans="1:7">
      <c r="A619" s="20">
        <v>41421.185659722221</v>
      </c>
      <c r="B619" s="15">
        <v>19.9375</v>
      </c>
      <c r="C619">
        <v>45434</v>
      </c>
      <c r="D619" s="16">
        <f>VLOOKUP(B619,Faktoren!$A$2:$Z$102,5)</f>
        <v>998.404</v>
      </c>
      <c r="E619">
        <f>VLOOKUP(B619,Faktoren!$A$2:$Z$102,11)</f>
        <v>80.626829725530484</v>
      </c>
      <c r="F619">
        <f>VLOOKUP(B619,Faktoren!$A$2:$Z$102,13)</f>
        <v>1.4523313940863025</v>
      </c>
      <c r="G619" s="17">
        <f t="shared" si="9"/>
        <v>31283.493688149356</v>
      </c>
    </row>
    <row r="620" spans="1:7">
      <c r="A620" s="20">
        <v>41421.186354166668</v>
      </c>
      <c r="B620" s="15">
        <v>19.9375</v>
      </c>
      <c r="C620">
        <v>45431</v>
      </c>
      <c r="D620" s="16">
        <f>VLOOKUP(B620,Faktoren!$A$2:$Z$102,5)</f>
        <v>998.404</v>
      </c>
      <c r="E620">
        <f>VLOOKUP(B620,Faktoren!$A$2:$Z$102,11)</f>
        <v>80.626829725530484</v>
      </c>
      <c r="F620">
        <f>VLOOKUP(B620,Faktoren!$A$2:$Z$102,13)</f>
        <v>1.4523313940863025</v>
      </c>
      <c r="G620" s="17">
        <f t="shared" si="9"/>
        <v>31281.428043894735</v>
      </c>
    </row>
    <row r="621" spans="1:7">
      <c r="A621" s="20">
        <v>41421.187048611115</v>
      </c>
      <c r="B621" s="15">
        <v>20</v>
      </c>
      <c r="C621">
        <v>45435</v>
      </c>
      <c r="D621" s="16">
        <f>VLOOKUP(B621,Faktoren!$A$2:$Z$102,5)</f>
        <v>998.20299999999997</v>
      </c>
      <c r="E621">
        <f>VLOOKUP(B621,Faktoren!$A$2:$Z$102,11)</f>
        <v>80.260116255734985</v>
      </c>
      <c r="F621">
        <f>VLOOKUP(B621,Faktoren!$A$2:$Z$102,13)</f>
        <v>1.445434727537015</v>
      </c>
      <c r="G621" s="17">
        <f t="shared" si="9"/>
        <v>31433.449836520889</v>
      </c>
    </row>
    <row r="622" spans="1:7">
      <c r="A622" s="20">
        <v>41421.187743055554</v>
      </c>
      <c r="B622" s="15">
        <v>19.9375</v>
      </c>
      <c r="C622">
        <v>45436</v>
      </c>
      <c r="D622" s="16">
        <f>VLOOKUP(B622,Faktoren!$A$2:$Z$102,5)</f>
        <v>998.404</v>
      </c>
      <c r="E622">
        <f>VLOOKUP(B622,Faktoren!$A$2:$Z$102,11)</f>
        <v>80.626829725530484</v>
      </c>
      <c r="F622">
        <f>VLOOKUP(B622,Faktoren!$A$2:$Z$102,13)</f>
        <v>1.4523313940863025</v>
      </c>
      <c r="G622" s="17">
        <f t="shared" si="9"/>
        <v>31284.870784319104</v>
      </c>
    </row>
    <row r="623" spans="1:7">
      <c r="A623" s="20">
        <v>41421.188437500001</v>
      </c>
      <c r="B623" s="15">
        <v>19.9375</v>
      </c>
      <c r="C623">
        <v>45435</v>
      </c>
      <c r="D623" s="16">
        <f>VLOOKUP(B623,Faktoren!$A$2:$Z$102,5)</f>
        <v>998.404</v>
      </c>
      <c r="E623">
        <f>VLOOKUP(B623,Faktoren!$A$2:$Z$102,11)</f>
        <v>80.626829725530484</v>
      </c>
      <c r="F623">
        <f>VLOOKUP(B623,Faktoren!$A$2:$Z$102,13)</f>
        <v>1.4523313940863025</v>
      </c>
      <c r="G623" s="17">
        <f t="shared" si="9"/>
        <v>31284.182236234228</v>
      </c>
    </row>
    <row r="624" spans="1:7">
      <c r="A624" s="20">
        <v>41421.189131944448</v>
      </c>
      <c r="B624" s="15">
        <v>19.9375</v>
      </c>
      <c r="C624">
        <v>45433</v>
      </c>
      <c r="D624" s="16">
        <f>VLOOKUP(B624,Faktoren!$A$2:$Z$102,5)</f>
        <v>998.404</v>
      </c>
      <c r="E624">
        <f>VLOOKUP(B624,Faktoren!$A$2:$Z$102,11)</f>
        <v>80.626829725530484</v>
      </c>
      <c r="F624">
        <f>VLOOKUP(B624,Faktoren!$A$2:$Z$102,13)</f>
        <v>1.4523313940863025</v>
      </c>
      <c r="G624" s="17">
        <f t="shared" si="9"/>
        <v>31282.805140064484</v>
      </c>
    </row>
    <row r="625" spans="1:7">
      <c r="A625" s="20">
        <v>41421.189826388887</v>
      </c>
      <c r="B625" s="15">
        <v>19.9375</v>
      </c>
      <c r="C625">
        <v>45433</v>
      </c>
      <c r="D625" s="16">
        <f>VLOOKUP(B625,Faktoren!$A$2:$Z$102,5)</f>
        <v>998.404</v>
      </c>
      <c r="E625">
        <f>VLOOKUP(B625,Faktoren!$A$2:$Z$102,11)</f>
        <v>80.626829725530484</v>
      </c>
      <c r="F625">
        <f>VLOOKUP(B625,Faktoren!$A$2:$Z$102,13)</f>
        <v>1.4523313940863025</v>
      </c>
      <c r="G625" s="17">
        <f t="shared" si="9"/>
        <v>31282.805140064484</v>
      </c>
    </row>
    <row r="626" spans="1:7">
      <c r="A626" s="20">
        <v>41421.190520833334</v>
      </c>
      <c r="B626" s="15">
        <v>19.9375</v>
      </c>
      <c r="C626">
        <v>45430</v>
      </c>
      <c r="D626" s="16">
        <f>VLOOKUP(B626,Faktoren!$A$2:$Z$102,5)</f>
        <v>998.404</v>
      </c>
      <c r="E626">
        <f>VLOOKUP(B626,Faktoren!$A$2:$Z$102,11)</f>
        <v>80.626829725530484</v>
      </c>
      <c r="F626">
        <f>VLOOKUP(B626,Faktoren!$A$2:$Z$102,13)</f>
        <v>1.4523313940863025</v>
      </c>
      <c r="G626" s="17">
        <f t="shared" si="9"/>
        <v>31280.739495809863</v>
      </c>
    </row>
    <row r="627" spans="1:7">
      <c r="A627" s="20">
        <v>41421.19121527778</v>
      </c>
      <c r="B627" s="15">
        <v>19.9375</v>
      </c>
      <c r="C627">
        <v>45435</v>
      </c>
      <c r="D627" s="16">
        <f>VLOOKUP(B627,Faktoren!$A$2:$Z$102,5)</f>
        <v>998.404</v>
      </c>
      <c r="E627">
        <f>VLOOKUP(B627,Faktoren!$A$2:$Z$102,11)</f>
        <v>80.626829725530484</v>
      </c>
      <c r="F627">
        <f>VLOOKUP(B627,Faktoren!$A$2:$Z$102,13)</f>
        <v>1.4523313940863025</v>
      </c>
      <c r="G627" s="17">
        <f t="shared" si="9"/>
        <v>31284.182236234228</v>
      </c>
    </row>
    <row r="628" spans="1:7">
      <c r="A628" s="20">
        <v>41421.19190972222</v>
      </c>
      <c r="B628" s="15">
        <v>19.9375</v>
      </c>
      <c r="C628">
        <v>45431</v>
      </c>
      <c r="D628" s="16">
        <f>VLOOKUP(B628,Faktoren!$A$2:$Z$102,5)</f>
        <v>998.404</v>
      </c>
      <c r="E628">
        <f>VLOOKUP(B628,Faktoren!$A$2:$Z$102,11)</f>
        <v>80.626829725530484</v>
      </c>
      <c r="F628">
        <f>VLOOKUP(B628,Faktoren!$A$2:$Z$102,13)</f>
        <v>1.4523313940863025</v>
      </c>
      <c r="G628" s="17">
        <f t="shared" si="9"/>
        <v>31281.428043894735</v>
      </c>
    </row>
    <row r="629" spans="1:7">
      <c r="A629" s="20">
        <v>41421.192604166667</v>
      </c>
      <c r="B629" s="15">
        <v>19.9375</v>
      </c>
      <c r="C629">
        <v>45433</v>
      </c>
      <c r="D629" s="16">
        <f>VLOOKUP(B629,Faktoren!$A$2:$Z$102,5)</f>
        <v>998.404</v>
      </c>
      <c r="E629">
        <f>VLOOKUP(B629,Faktoren!$A$2:$Z$102,11)</f>
        <v>80.626829725530484</v>
      </c>
      <c r="F629">
        <f>VLOOKUP(B629,Faktoren!$A$2:$Z$102,13)</f>
        <v>1.4523313940863025</v>
      </c>
      <c r="G629" s="17">
        <f t="shared" si="9"/>
        <v>31282.805140064484</v>
      </c>
    </row>
    <row r="630" spans="1:7">
      <c r="A630" s="20">
        <v>41421.193298611113</v>
      </c>
      <c r="B630" s="15">
        <v>19.9375</v>
      </c>
      <c r="C630">
        <v>45435</v>
      </c>
      <c r="D630" s="16">
        <f>VLOOKUP(B630,Faktoren!$A$2:$Z$102,5)</f>
        <v>998.404</v>
      </c>
      <c r="E630">
        <f>VLOOKUP(B630,Faktoren!$A$2:$Z$102,11)</f>
        <v>80.626829725530484</v>
      </c>
      <c r="F630">
        <f>VLOOKUP(B630,Faktoren!$A$2:$Z$102,13)</f>
        <v>1.4523313940863025</v>
      </c>
      <c r="G630" s="17">
        <f t="shared" si="9"/>
        <v>31284.182236234228</v>
      </c>
    </row>
    <row r="631" spans="1:7">
      <c r="A631" s="20">
        <v>41421.193993055553</v>
      </c>
      <c r="B631" s="15">
        <v>19.9375</v>
      </c>
      <c r="C631">
        <v>45430</v>
      </c>
      <c r="D631" s="16">
        <f>VLOOKUP(B631,Faktoren!$A$2:$Z$102,5)</f>
        <v>998.404</v>
      </c>
      <c r="E631">
        <f>VLOOKUP(B631,Faktoren!$A$2:$Z$102,11)</f>
        <v>80.626829725530484</v>
      </c>
      <c r="F631">
        <f>VLOOKUP(B631,Faktoren!$A$2:$Z$102,13)</f>
        <v>1.4523313940863025</v>
      </c>
      <c r="G631" s="17">
        <f t="shared" si="9"/>
        <v>31280.739495809863</v>
      </c>
    </row>
    <row r="632" spans="1:7">
      <c r="A632" s="20">
        <v>41421.194687499999</v>
      </c>
      <c r="B632" s="15">
        <v>19.9375</v>
      </c>
      <c r="C632">
        <v>45437</v>
      </c>
      <c r="D632" s="16">
        <f>VLOOKUP(B632,Faktoren!$A$2:$Z$102,5)</f>
        <v>998.404</v>
      </c>
      <c r="E632">
        <f>VLOOKUP(B632,Faktoren!$A$2:$Z$102,11)</f>
        <v>80.626829725530484</v>
      </c>
      <c r="F632">
        <f>VLOOKUP(B632,Faktoren!$A$2:$Z$102,13)</f>
        <v>1.4523313940863025</v>
      </c>
      <c r="G632" s="17">
        <f t="shared" si="9"/>
        <v>31285.559332403976</v>
      </c>
    </row>
    <row r="633" spans="1:7">
      <c r="A633" s="20">
        <v>41421.195381944446</v>
      </c>
      <c r="B633" s="15">
        <v>19.9375</v>
      </c>
      <c r="C633">
        <v>45435</v>
      </c>
      <c r="D633" s="16">
        <f>VLOOKUP(B633,Faktoren!$A$2:$Z$102,5)</f>
        <v>998.404</v>
      </c>
      <c r="E633">
        <f>VLOOKUP(B633,Faktoren!$A$2:$Z$102,11)</f>
        <v>80.626829725530484</v>
      </c>
      <c r="F633">
        <f>VLOOKUP(B633,Faktoren!$A$2:$Z$102,13)</f>
        <v>1.4523313940863025</v>
      </c>
      <c r="G633" s="17">
        <f t="shared" si="9"/>
        <v>31284.182236234228</v>
      </c>
    </row>
    <row r="634" spans="1:7">
      <c r="A634" s="20">
        <v>41421.196076388886</v>
      </c>
      <c r="B634" s="15">
        <v>19.875</v>
      </c>
      <c r="C634">
        <v>45434</v>
      </c>
      <c r="D634" s="16">
        <f>VLOOKUP(B634,Faktoren!$A$2:$Z$102,5)</f>
        <v>998.404</v>
      </c>
      <c r="E634">
        <f>VLOOKUP(B634,Faktoren!$A$2:$Z$102,11)</f>
        <v>80.626829725530484</v>
      </c>
      <c r="F634">
        <f>VLOOKUP(B634,Faktoren!$A$2:$Z$102,13)</f>
        <v>1.4523313940863025</v>
      </c>
      <c r="G634" s="17">
        <f t="shared" si="9"/>
        <v>31283.493688149356</v>
      </c>
    </row>
    <row r="635" spans="1:7">
      <c r="A635" s="20">
        <v>41421.196770833332</v>
      </c>
      <c r="B635" s="15">
        <v>19.9375</v>
      </c>
      <c r="C635">
        <v>45438</v>
      </c>
      <c r="D635" s="16">
        <f>VLOOKUP(B635,Faktoren!$A$2:$Z$102,5)</f>
        <v>998.404</v>
      </c>
      <c r="E635">
        <f>VLOOKUP(B635,Faktoren!$A$2:$Z$102,11)</f>
        <v>80.626829725530484</v>
      </c>
      <c r="F635">
        <f>VLOOKUP(B635,Faktoren!$A$2:$Z$102,13)</f>
        <v>1.4523313940863025</v>
      </c>
      <c r="G635" s="17">
        <f t="shared" si="9"/>
        <v>31286.247880488852</v>
      </c>
    </row>
    <row r="636" spans="1:7">
      <c r="A636" s="20">
        <v>41421.197465277779</v>
      </c>
      <c r="B636" s="15">
        <v>19.9375</v>
      </c>
      <c r="C636">
        <v>45434</v>
      </c>
      <c r="D636" s="16">
        <f>VLOOKUP(B636,Faktoren!$A$2:$Z$102,5)</f>
        <v>998.404</v>
      </c>
      <c r="E636">
        <f>VLOOKUP(B636,Faktoren!$A$2:$Z$102,11)</f>
        <v>80.626829725530484</v>
      </c>
      <c r="F636">
        <f>VLOOKUP(B636,Faktoren!$A$2:$Z$102,13)</f>
        <v>1.4523313940863025</v>
      </c>
      <c r="G636" s="17">
        <f t="shared" si="9"/>
        <v>31283.493688149356</v>
      </c>
    </row>
    <row r="637" spans="1:7">
      <c r="A637" s="20">
        <v>41421.198159722226</v>
      </c>
      <c r="B637" s="15">
        <v>19.875</v>
      </c>
      <c r="C637">
        <v>45433</v>
      </c>
      <c r="D637" s="16">
        <f>VLOOKUP(B637,Faktoren!$A$2:$Z$102,5)</f>
        <v>998.404</v>
      </c>
      <c r="E637">
        <f>VLOOKUP(B637,Faktoren!$A$2:$Z$102,11)</f>
        <v>80.626829725530484</v>
      </c>
      <c r="F637">
        <f>VLOOKUP(B637,Faktoren!$A$2:$Z$102,13)</f>
        <v>1.4523313940863025</v>
      </c>
      <c r="G637" s="17">
        <f t="shared" si="9"/>
        <v>31282.805140064484</v>
      </c>
    </row>
    <row r="638" spans="1:7">
      <c r="A638" s="20">
        <v>41421.198854166665</v>
      </c>
      <c r="B638" s="15">
        <v>19.875</v>
      </c>
      <c r="C638">
        <v>45438</v>
      </c>
      <c r="D638" s="16">
        <f>VLOOKUP(B638,Faktoren!$A$2:$Z$102,5)</f>
        <v>998.404</v>
      </c>
      <c r="E638">
        <f>VLOOKUP(B638,Faktoren!$A$2:$Z$102,11)</f>
        <v>80.626829725530484</v>
      </c>
      <c r="F638">
        <f>VLOOKUP(B638,Faktoren!$A$2:$Z$102,13)</f>
        <v>1.4523313940863025</v>
      </c>
      <c r="G638" s="17">
        <f t="shared" si="9"/>
        <v>31286.247880488852</v>
      </c>
    </row>
    <row r="639" spans="1:7">
      <c r="A639" s="20">
        <v>41421.199548611112</v>
      </c>
      <c r="B639" s="15">
        <v>19.9375</v>
      </c>
      <c r="C639">
        <v>45434</v>
      </c>
      <c r="D639" s="16">
        <f>VLOOKUP(B639,Faktoren!$A$2:$Z$102,5)</f>
        <v>998.404</v>
      </c>
      <c r="E639">
        <f>VLOOKUP(B639,Faktoren!$A$2:$Z$102,11)</f>
        <v>80.626829725530484</v>
      </c>
      <c r="F639">
        <f>VLOOKUP(B639,Faktoren!$A$2:$Z$102,13)</f>
        <v>1.4523313940863025</v>
      </c>
      <c r="G639" s="17">
        <f t="shared" si="9"/>
        <v>31283.493688149356</v>
      </c>
    </row>
    <row r="640" spans="1:7">
      <c r="A640" s="20">
        <v>41421.200243055559</v>
      </c>
      <c r="B640" s="15">
        <v>19.9375</v>
      </c>
      <c r="C640">
        <v>45439</v>
      </c>
      <c r="D640" s="16">
        <f>VLOOKUP(B640,Faktoren!$A$2:$Z$102,5)</f>
        <v>998.404</v>
      </c>
      <c r="E640">
        <f>VLOOKUP(B640,Faktoren!$A$2:$Z$102,11)</f>
        <v>80.626829725530484</v>
      </c>
      <c r="F640">
        <f>VLOOKUP(B640,Faktoren!$A$2:$Z$102,13)</f>
        <v>1.4523313940863025</v>
      </c>
      <c r="G640" s="17">
        <f t="shared" si="9"/>
        <v>31286.936428573725</v>
      </c>
    </row>
    <row r="641" spans="1:7">
      <c r="A641" s="20">
        <v>41421.200937499998</v>
      </c>
      <c r="B641" s="15">
        <v>19.875</v>
      </c>
      <c r="C641">
        <v>45433</v>
      </c>
      <c r="D641" s="16">
        <f>VLOOKUP(B641,Faktoren!$A$2:$Z$102,5)</f>
        <v>998.404</v>
      </c>
      <c r="E641">
        <f>VLOOKUP(B641,Faktoren!$A$2:$Z$102,11)</f>
        <v>80.626829725530484</v>
      </c>
      <c r="F641">
        <f>VLOOKUP(B641,Faktoren!$A$2:$Z$102,13)</f>
        <v>1.4523313940863025</v>
      </c>
      <c r="G641" s="17">
        <f t="shared" si="9"/>
        <v>31282.805140064484</v>
      </c>
    </row>
    <row r="642" spans="1:7">
      <c r="A642" s="20">
        <v>41421.201631944445</v>
      </c>
      <c r="B642" s="15">
        <v>19.875</v>
      </c>
      <c r="C642">
        <v>45438</v>
      </c>
      <c r="D642" s="16">
        <f>VLOOKUP(B642,Faktoren!$A$2:$Z$102,5)</f>
        <v>998.404</v>
      </c>
      <c r="E642">
        <f>VLOOKUP(B642,Faktoren!$A$2:$Z$102,11)</f>
        <v>80.626829725530484</v>
      </c>
      <c r="F642">
        <f>VLOOKUP(B642,Faktoren!$A$2:$Z$102,13)</f>
        <v>1.4523313940863025</v>
      </c>
      <c r="G642" s="17">
        <f t="shared" si="9"/>
        <v>31286.247880488852</v>
      </c>
    </row>
    <row r="643" spans="1:7">
      <c r="A643" s="20">
        <v>41421.202326388891</v>
      </c>
      <c r="B643" s="15">
        <v>19.875</v>
      </c>
      <c r="C643">
        <v>45439</v>
      </c>
      <c r="D643" s="16">
        <f>VLOOKUP(B643,Faktoren!$A$2:$Z$102,5)</f>
        <v>998.404</v>
      </c>
      <c r="E643">
        <f>VLOOKUP(B643,Faktoren!$A$2:$Z$102,11)</f>
        <v>80.626829725530484</v>
      </c>
      <c r="F643">
        <f>VLOOKUP(B643,Faktoren!$A$2:$Z$102,13)</f>
        <v>1.4523313940863025</v>
      </c>
      <c r="G643" s="17">
        <f t="shared" ref="G643:G706" si="10">C643/F643</f>
        <v>31286.936428573725</v>
      </c>
    </row>
    <row r="644" spans="1:7">
      <c r="A644" s="20">
        <v>41421.203020833331</v>
      </c>
      <c r="B644" s="15">
        <v>19.9375</v>
      </c>
      <c r="C644">
        <v>45436</v>
      </c>
      <c r="D644" s="16">
        <f>VLOOKUP(B644,Faktoren!$A$2:$Z$102,5)</f>
        <v>998.404</v>
      </c>
      <c r="E644">
        <f>VLOOKUP(B644,Faktoren!$A$2:$Z$102,11)</f>
        <v>80.626829725530484</v>
      </c>
      <c r="F644">
        <f>VLOOKUP(B644,Faktoren!$A$2:$Z$102,13)</f>
        <v>1.4523313940863025</v>
      </c>
      <c r="G644" s="17">
        <f t="shared" si="10"/>
        <v>31284.870784319104</v>
      </c>
    </row>
    <row r="645" spans="1:7">
      <c r="A645" s="20">
        <v>41421.203703703701</v>
      </c>
      <c r="B645" s="15">
        <v>19.875</v>
      </c>
      <c r="C645">
        <v>45438</v>
      </c>
      <c r="D645" s="16">
        <f>VLOOKUP(B645,Faktoren!$A$2:$Z$102,5)</f>
        <v>998.404</v>
      </c>
      <c r="E645">
        <f>VLOOKUP(B645,Faktoren!$A$2:$Z$102,11)</f>
        <v>80.626829725530484</v>
      </c>
      <c r="F645">
        <f>VLOOKUP(B645,Faktoren!$A$2:$Z$102,13)</f>
        <v>1.4523313940863025</v>
      </c>
      <c r="G645" s="17">
        <f t="shared" si="10"/>
        <v>31286.247880488852</v>
      </c>
    </row>
    <row r="646" spans="1:7">
      <c r="A646" s="20">
        <v>41421.204398148147</v>
      </c>
      <c r="B646" s="15">
        <v>19.9375</v>
      </c>
      <c r="C646">
        <v>45436</v>
      </c>
      <c r="D646" s="16">
        <f>VLOOKUP(B646,Faktoren!$A$2:$Z$102,5)</f>
        <v>998.404</v>
      </c>
      <c r="E646">
        <f>VLOOKUP(B646,Faktoren!$A$2:$Z$102,11)</f>
        <v>80.626829725530484</v>
      </c>
      <c r="F646">
        <f>VLOOKUP(B646,Faktoren!$A$2:$Z$102,13)</f>
        <v>1.4523313940863025</v>
      </c>
      <c r="G646" s="17">
        <f t="shared" si="10"/>
        <v>31284.870784319104</v>
      </c>
    </row>
    <row r="647" spans="1:7">
      <c r="A647" s="20">
        <v>41421.205092592594</v>
      </c>
      <c r="B647" s="15">
        <v>19.875</v>
      </c>
      <c r="C647">
        <v>45436</v>
      </c>
      <c r="D647" s="16">
        <f>VLOOKUP(B647,Faktoren!$A$2:$Z$102,5)</f>
        <v>998.404</v>
      </c>
      <c r="E647">
        <f>VLOOKUP(B647,Faktoren!$A$2:$Z$102,11)</f>
        <v>80.626829725530484</v>
      </c>
      <c r="F647">
        <f>VLOOKUP(B647,Faktoren!$A$2:$Z$102,13)</f>
        <v>1.4523313940863025</v>
      </c>
      <c r="G647" s="17">
        <f t="shared" si="10"/>
        <v>31284.870784319104</v>
      </c>
    </row>
    <row r="648" spans="1:7">
      <c r="A648" s="20">
        <v>41421.205787037034</v>
      </c>
      <c r="B648" s="15">
        <v>19.875</v>
      </c>
      <c r="C648">
        <v>45438</v>
      </c>
      <c r="D648" s="16">
        <f>VLOOKUP(B648,Faktoren!$A$2:$Z$102,5)</f>
        <v>998.404</v>
      </c>
      <c r="E648">
        <f>VLOOKUP(B648,Faktoren!$A$2:$Z$102,11)</f>
        <v>80.626829725530484</v>
      </c>
      <c r="F648">
        <f>VLOOKUP(B648,Faktoren!$A$2:$Z$102,13)</f>
        <v>1.4523313940863025</v>
      </c>
      <c r="G648" s="17">
        <f t="shared" si="10"/>
        <v>31286.247880488852</v>
      </c>
    </row>
    <row r="649" spans="1:7">
      <c r="A649" s="20">
        <v>41421.20648148148</v>
      </c>
      <c r="B649" s="15">
        <v>19.875</v>
      </c>
      <c r="C649">
        <v>45435</v>
      </c>
      <c r="D649" s="16">
        <f>VLOOKUP(B649,Faktoren!$A$2:$Z$102,5)</f>
        <v>998.404</v>
      </c>
      <c r="E649">
        <f>VLOOKUP(B649,Faktoren!$A$2:$Z$102,11)</f>
        <v>80.626829725530484</v>
      </c>
      <c r="F649">
        <f>VLOOKUP(B649,Faktoren!$A$2:$Z$102,13)</f>
        <v>1.4523313940863025</v>
      </c>
      <c r="G649" s="17">
        <f t="shared" si="10"/>
        <v>31284.182236234228</v>
      </c>
    </row>
    <row r="650" spans="1:7">
      <c r="A650" s="20">
        <v>41421.207175925927</v>
      </c>
      <c r="B650" s="15">
        <v>19.875</v>
      </c>
      <c r="C650">
        <v>45438</v>
      </c>
      <c r="D650" s="16">
        <f>VLOOKUP(B650,Faktoren!$A$2:$Z$102,5)</f>
        <v>998.404</v>
      </c>
      <c r="E650">
        <f>VLOOKUP(B650,Faktoren!$A$2:$Z$102,11)</f>
        <v>80.626829725530484</v>
      </c>
      <c r="F650">
        <f>VLOOKUP(B650,Faktoren!$A$2:$Z$102,13)</f>
        <v>1.4523313940863025</v>
      </c>
      <c r="G650" s="17">
        <f t="shared" si="10"/>
        <v>31286.247880488852</v>
      </c>
    </row>
    <row r="651" spans="1:7">
      <c r="A651" s="20">
        <v>41421.207870370374</v>
      </c>
      <c r="B651" s="15">
        <v>19.875</v>
      </c>
      <c r="C651">
        <v>45439</v>
      </c>
      <c r="D651" s="16">
        <f>VLOOKUP(B651,Faktoren!$A$2:$Z$102,5)</f>
        <v>998.404</v>
      </c>
      <c r="E651">
        <f>VLOOKUP(B651,Faktoren!$A$2:$Z$102,11)</f>
        <v>80.626829725530484</v>
      </c>
      <c r="F651">
        <f>VLOOKUP(B651,Faktoren!$A$2:$Z$102,13)</f>
        <v>1.4523313940863025</v>
      </c>
      <c r="G651" s="17">
        <f t="shared" si="10"/>
        <v>31286.936428573725</v>
      </c>
    </row>
    <row r="652" spans="1:7">
      <c r="A652" s="20">
        <v>41421.208564814813</v>
      </c>
      <c r="B652" s="15">
        <v>19.875</v>
      </c>
      <c r="C652">
        <v>45438</v>
      </c>
      <c r="D652" s="16">
        <f>VLOOKUP(B652,Faktoren!$A$2:$Z$102,5)</f>
        <v>998.404</v>
      </c>
      <c r="E652">
        <f>VLOOKUP(B652,Faktoren!$A$2:$Z$102,11)</f>
        <v>80.626829725530484</v>
      </c>
      <c r="F652">
        <f>VLOOKUP(B652,Faktoren!$A$2:$Z$102,13)</f>
        <v>1.4523313940863025</v>
      </c>
      <c r="G652" s="17">
        <f t="shared" si="10"/>
        <v>31286.247880488852</v>
      </c>
    </row>
    <row r="653" spans="1:7">
      <c r="A653" s="20">
        <v>41421.20925925926</v>
      </c>
      <c r="B653" s="15">
        <v>19.8125</v>
      </c>
      <c r="C653">
        <v>45437</v>
      </c>
      <c r="D653" s="16">
        <f>VLOOKUP(B653,Faktoren!$A$2:$Z$102,5)</f>
        <v>998.404</v>
      </c>
      <c r="E653">
        <f>VLOOKUP(B653,Faktoren!$A$2:$Z$102,11)</f>
        <v>80.626829725530484</v>
      </c>
      <c r="F653">
        <f>VLOOKUP(B653,Faktoren!$A$2:$Z$102,13)</f>
        <v>1.4523313940863025</v>
      </c>
      <c r="G653" s="17">
        <f t="shared" si="10"/>
        <v>31285.559332403976</v>
      </c>
    </row>
    <row r="654" spans="1:7">
      <c r="A654" s="20">
        <v>41421.209953703707</v>
      </c>
      <c r="B654" s="15">
        <v>19.875</v>
      </c>
      <c r="C654">
        <v>45439</v>
      </c>
      <c r="D654" s="16">
        <f>VLOOKUP(B654,Faktoren!$A$2:$Z$102,5)</f>
        <v>998.404</v>
      </c>
      <c r="E654">
        <f>VLOOKUP(B654,Faktoren!$A$2:$Z$102,11)</f>
        <v>80.626829725530484</v>
      </c>
      <c r="F654">
        <f>VLOOKUP(B654,Faktoren!$A$2:$Z$102,13)</f>
        <v>1.4523313940863025</v>
      </c>
      <c r="G654" s="17">
        <f t="shared" si="10"/>
        <v>31286.936428573725</v>
      </c>
    </row>
    <row r="655" spans="1:7">
      <c r="A655" s="20">
        <v>41421.210648148146</v>
      </c>
      <c r="B655" s="15">
        <v>19.875</v>
      </c>
      <c r="C655">
        <v>45441</v>
      </c>
      <c r="D655" s="16">
        <f>VLOOKUP(B655,Faktoren!$A$2:$Z$102,5)</f>
        <v>998.404</v>
      </c>
      <c r="E655">
        <f>VLOOKUP(B655,Faktoren!$A$2:$Z$102,11)</f>
        <v>80.626829725530484</v>
      </c>
      <c r="F655">
        <f>VLOOKUP(B655,Faktoren!$A$2:$Z$102,13)</f>
        <v>1.4523313940863025</v>
      </c>
      <c r="G655" s="17">
        <f t="shared" si="10"/>
        <v>31288.313524743473</v>
      </c>
    </row>
    <row r="656" spans="1:7">
      <c r="A656" s="20">
        <v>41421.211342592593</v>
      </c>
      <c r="B656" s="15">
        <v>19.8125</v>
      </c>
      <c r="C656">
        <v>45439</v>
      </c>
      <c r="D656" s="16">
        <f>VLOOKUP(B656,Faktoren!$A$2:$Z$102,5)</f>
        <v>998.404</v>
      </c>
      <c r="E656">
        <f>VLOOKUP(B656,Faktoren!$A$2:$Z$102,11)</f>
        <v>80.626829725530484</v>
      </c>
      <c r="F656">
        <f>VLOOKUP(B656,Faktoren!$A$2:$Z$102,13)</f>
        <v>1.4523313940863025</v>
      </c>
      <c r="G656" s="17">
        <f t="shared" si="10"/>
        <v>31286.936428573725</v>
      </c>
    </row>
    <row r="657" spans="1:7">
      <c r="A657" s="20">
        <v>41421.212037037039</v>
      </c>
      <c r="B657" s="15">
        <v>19.875</v>
      </c>
      <c r="C657">
        <v>45436</v>
      </c>
      <c r="D657" s="16">
        <f>VLOOKUP(B657,Faktoren!$A$2:$Z$102,5)</f>
        <v>998.404</v>
      </c>
      <c r="E657">
        <f>VLOOKUP(B657,Faktoren!$A$2:$Z$102,11)</f>
        <v>80.626829725530484</v>
      </c>
      <c r="F657">
        <f>VLOOKUP(B657,Faktoren!$A$2:$Z$102,13)</f>
        <v>1.4523313940863025</v>
      </c>
      <c r="G657" s="17">
        <f t="shared" si="10"/>
        <v>31284.870784319104</v>
      </c>
    </row>
    <row r="658" spans="1:7">
      <c r="A658" s="20">
        <v>41421.212731481479</v>
      </c>
      <c r="B658" s="15">
        <v>19.875</v>
      </c>
      <c r="C658">
        <v>45441</v>
      </c>
      <c r="D658" s="16">
        <f>VLOOKUP(B658,Faktoren!$A$2:$Z$102,5)</f>
        <v>998.404</v>
      </c>
      <c r="E658">
        <f>VLOOKUP(B658,Faktoren!$A$2:$Z$102,11)</f>
        <v>80.626829725530484</v>
      </c>
      <c r="F658">
        <f>VLOOKUP(B658,Faktoren!$A$2:$Z$102,13)</f>
        <v>1.4523313940863025</v>
      </c>
      <c r="G658" s="17">
        <f t="shared" si="10"/>
        <v>31288.313524743473</v>
      </c>
    </row>
    <row r="659" spans="1:7">
      <c r="A659" s="20">
        <v>41421.213425925926</v>
      </c>
      <c r="B659" s="15">
        <v>19.875</v>
      </c>
      <c r="C659">
        <v>45442</v>
      </c>
      <c r="D659" s="16">
        <f>VLOOKUP(B659,Faktoren!$A$2:$Z$102,5)</f>
        <v>998.404</v>
      </c>
      <c r="E659">
        <f>VLOOKUP(B659,Faktoren!$A$2:$Z$102,11)</f>
        <v>80.626829725530484</v>
      </c>
      <c r="F659">
        <f>VLOOKUP(B659,Faktoren!$A$2:$Z$102,13)</f>
        <v>1.4523313940863025</v>
      </c>
      <c r="G659" s="17">
        <f t="shared" si="10"/>
        <v>31289.002072828345</v>
      </c>
    </row>
    <row r="660" spans="1:7">
      <c r="A660" s="20">
        <v>41421.214120370372</v>
      </c>
      <c r="B660" s="15">
        <v>19.875</v>
      </c>
      <c r="C660">
        <v>45435</v>
      </c>
      <c r="D660" s="16">
        <f>VLOOKUP(B660,Faktoren!$A$2:$Z$102,5)</f>
        <v>998.404</v>
      </c>
      <c r="E660">
        <f>VLOOKUP(B660,Faktoren!$A$2:$Z$102,11)</f>
        <v>80.626829725530484</v>
      </c>
      <c r="F660">
        <f>VLOOKUP(B660,Faktoren!$A$2:$Z$102,13)</f>
        <v>1.4523313940863025</v>
      </c>
      <c r="G660" s="17">
        <f t="shared" si="10"/>
        <v>31284.182236234228</v>
      </c>
    </row>
    <row r="661" spans="1:7">
      <c r="A661" s="20">
        <v>41421.214814814812</v>
      </c>
      <c r="B661" s="15">
        <v>19.8125</v>
      </c>
      <c r="C661">
        <v>45440</v>
      </c>
      <c r="D661" s="16">
        <f>VLOOKUP(B661,Faktoren!$A$2:$Z$102,5)</f>
        <v>998.404</v>
      </c>
      <c r="E661">
        <f>VLOOKUP(B661,Faktoren!$A$2:$Z$102,11)</f>
        <v>80.626829725530484</v>
      </c>
      <c r="F661">
        <f>VLOOKUP(B661,Faktoren!$A$2:$Z$102,13)</f>
        <v>1.4523313940863025</v>
      </c>
      <c r="G661" s="17">
        <f t="shared" si="10"/>
        <v>31287.624976658597</v>
      </c>
    </row>
    <row r="662" spans="1:7">
      <c r="A662" s="20">
        <v>41421.215509259258</v>
      </c>
      <c r="B662" s="15">
        <v>19.8125</v>
      </c>
      <c r="C662">
        <v>45440</v>
      </c>
      <c r="D662" s="16">
        <f>VLOOKUP(B662,Faktoren!$A$2:$Z$102,5)</f>
        <v>998.404</v>
      </c>
      <c r="E662">
        <f>VLOOKUP(B662,Faktoren!$A$2:$Z$102,11)</f>
        <v>80.626829725530484</v>
      </c>
      <c r="F662">
        <f>VLOOKUP(B662,Faktoren!$A$2:$Z$102,13)</f>
        <v>1.4523313940863025</v>
      </c>
      <c r="G662" s="17">
        <f t="shared" si="10"/>
        <v>31287.624976658597</v>
      </c>
    </row>
    <row r="663" spans="1:7">
      <c r="A663" s="20">
        <v>41421.216203703705</v>
      </c>
      <c r="B663" s="15">
        <v>19.8125</v>
      </c>
      <c r="C663">
        <v>45438</v>
      </c>
      <c r="D663" s="16">
        <f>VLOOKUP(B663,Faktoren!$A$2:$Z$102,5)</f>
        <v>998.404</v>
      </c>
      <c r="E663">
        <f>VLOOKUP(B663,Faktoren!$A$2:$Z$102,11)</f>
        <v>80.626829725530484</v>
      </c>
      <c r="F663">
        <f>VLOOKUP(B663,Faktoren!$A$2:$Z$102,13)</f>
        <v>1.4523313940863025</v>
      </c>
      <c r="G663" s="17">
        <f t="shared" si="10"/>
        <v>31286.247880488852</v>
      </c>
    </row>
    <row r="664" spans="1:7">
      <c r="A664" s="20">
        <v>41421.216909722221</v>
      </c>
      <c r="B664" s="15">
        <v>19.8125</v>
      </c>
      <c r="C664">
        <v>45443</v>
      </c>
      <c r="D664" s="16">
        <f>VLOOKUP(B664,Faktoren!$A$2:$Z$102,5)</f>
        <v>998.404</v>
      </c>
      <c r="E664">
        <f>VLOOKUP(B664,Faktoren!$A$2:$Z$102,11)</f>
        <v>80.626829725530484</v>
      </c>
      <c r="F664">
        <f>VLOOKUP(B664,Faktoren!$A$2:$Z$102,13)</f>
        <v>1.4523313940863025</v>
      </c>
      <c r="G664" s="17">
        <f t="shared" si="10"/>
        <v>31289.690620913218</v>
      </c>
    </row>
    <row r="665" spans="1:7">
      <c r="A665" s="20">
        <v>41421.217604166668</v>
      </c>
      <c r="B665" s="15">
        <v>19.8125</v>
      </c>
      <c r="C665">
        <v>45445</v>
      </c>
      <c r="D665" s="16">
        <f>VLOOKUP(B665,Faktoren!$A$2:$Z$102,5)</f>
        <v>998.404</v>
      </c>
      <c r="E665">
        <f>VLOOKUP(B665,Faktoren!$A$2:$Z$102,11)</f>
        <v>80.626829725530484</v>
      </c>
      <c r="F665">
        <f>VLOOKUP(B665,Faktoren!$A$2:$Z$102,13)</f>
        <v>1.4523313940863025</v>
      </c>
      <c r="G665" s="17">
        <f t="shared" si="10"/>
        <v>31291.067717082966</v>
      </c>
    </row>
    <row r="666" spans="1:7">
      <c r="A666" s="20">
        <v>41421.218298611115</v>
      </c>
      <c r="B666" s="15">
        <v>19.8125</v>
      </c>
      <c r="C666">
        <v>45446</v>
      </c>
      <c r="D666" s="16">
        <f>VLOOKUP(B666,Faktoren!$A$2:$Z$102,5)</f>
        <v>998.404</v>
      </c>
      <c r="E666">
        <f>VLOOKUP(B666,Faktoren!$A$2:$Z$102,11)</f>
        <v>80.626829725530484</v>
      </c>
      <c r="F666">
        <f>VLOOKUP(B666,Faktoren!$A$2:$Z$102,13)</f>
        <v>1.4523313940863025</v>
      </c>
      <c r="G666" s="17">
        <f t="shared" si="10"/>
        <v>31291.756265167838</v>
      </c>
    </row>
    <row r="667" spans="1:7">
      <c r="A667" s="20">
        <v>41421.218993055554</v>
      </c>
      <c r="B667" s="15">
        <v>19.8125</v>
      </c>
      <c r="C667">
        <v>45442</v>
      </c>
      <c r="D667" s="16">
        <f>VLOOKUP(B667,Faktoren!$A$2:$Z$102,5)</f>
        <v>998.404</v>
      </c>
      <c r="E667">
        <f>VLOOKUP(B667,Faktoren!$A$2:$Z$102,11)</f>
        <v>80.626829725530484</v>
      </c>
      <c r="F667">
        <f>VLOOKUP(B667,Faktoren!$A$2:$Z$102,13)</f>
        <v>1.4523313940863025</v>
      </c>
      <c r="G667" s="17">
        <f t="shared" si="10"/>
        <v>31289.002072828345</v>
      </c>
    </row>
    <row r="668" spans="1:7">
      <c r="A668" s="20">
        <v>41421.219687500001</v>
      </c>
      <c r="B668" s="15">
        <v>19.8125</v>
      </c>
      <c r="C668">
        <v>45441</v>
      </c>
      <c r="D668" s="16">
        <f>VLOOKUP(B668,Faktoren!$A$2:$Z$102,5)</f>
        <v>998.404</v>
      </c>
      <c r="E668">
        <f>VLOOKUP(B668,Faktoren!$A$2:$Z$102,11)</f>
        <v>80.626829725530484</v>
      </c>
      <c r="F668">
        <f>VLOOKUP(B668,Faktoren!$A$2:$Z$102,13)</f>
        <v>1.4523313940863025</v>
      </c>
      <c r="G668" s="17">
        <f t="shared" si="10"/>
        <v>31288.313524743473</v>
      </c>
    </row>
    <row r="669" spans="1:7">
      <c r="A669" s="20">
        <v>41421.220381944448</v>
      </c>
      <c r="B669" s="15">
        <v>19.8125</v>
      </c>
      <c r="C669">
        <v>45442</v>
      </c>
      <c r="D669" s="16">
        <f>VLOOKUP(B669,Faktoren!$A$2:$Z$102,5)</f>
        <v>998.404</v>
      </c>
      <c r="E669">
        <f>VLOOKUP(B669,Faktoren!$A$2:$Z$102,11)</f>
        <v>80.626829725530484</v>
      </c>
      <c r="F669">
        <f>VLOOKUP(B669,Faktoren!$A$2:$Z$102,13)</f>
        <v>1.4523313940863025</v>
      </c>
      <c r="G669" s="17">
        <f t="shared" si="10"/>
        <v>31289.002072828345</v>
      </c>
    </row>
    <row r="670" spans="1:7">
      <c r="A670" s="20">
        <v>41421.221076388887</v>
      </c>
      <c r="B670" s="15">
        <v>19.8125</v>
      </c>
      <c r="C670">
        <v>45438</v>
      </c>
      <c r="D670" s="16">
        <f>VLOOKUP(B670,Faktoren!$A$2:$Z$102,5)</f>
        <v>998.404</v>
      </c>
      <c r="E670">
        <f>VLOOKUP(B670,Faktoren!$A$2:$Z$102,11)</f>
        <v>80.626829725530484</v>
      </c>
      <c r="F670">
        <f>VLOOKUP(B670,Faktoren!$A$2:$Z$102,13)</f>
        <v>1.4523313940863025</v>
      </c>
      <c r="G670" s="17">
        <f t="shared" si="10"/>
        <v>31286.247880488852</v>
      </c>
    </row>
    <row r="671" spans="1:7">
      <c r="A671" s="20">
        <v>41421.221770833334</v>
      </c>
      <c r="B671" s="15">
        <v>19.8125</v>
      </c>
      <c r="C671">
        <v>45447</v>
      </c>
      <c r="D671" s="16">
        <f>VLOOKUP(B671,Faktoren!$A$2:$Z$102,5)</f>
        <v>998.404</v>
      </c>
      <c r="E671">
        <f>VLOOKUP(B671,Faktoren!$A$2:$Z$102,11)</f>
        <v>80.626829725530484</v>
      </c>
      <c r="F671">
        <f>VLOOKUP(B671,Faktoren!$A$2:$Z$102,13)</f>
        <v>1.4523313940863025</v>
      </c>
      <c r="G671" s="17">
        <f t="shared" si="10"/>
        <v>31292.444813252714</v>
      </c>
    </row>
    <row r="672" spans="1:7">
      <c r="A672" s="20">
        <v>41421.222453703704</v>
      </c>
      <c r="B672" s="15">
        <v>19.8125</v>
      </c>
      <c r="C672">
        <v>45440</v>
      </c>
      <c r="D672" s="16">
        <f>VLOOKUP(B672,Faktoren!$A$2:$Z$102,5)</f>
        <v>998.404</v>
      </c>
      <c r="E672">
        <f>VLOOKUP(B672,Faktoren!$A$2:$Z$102,11)</f>
        <v>80.626829725530484</v>
      </c>
      <c r="F672">
        <f>VLOOKUP(B672,Faktoren!$A$2:$Z$102,13)</f>
        <v>1.4523313940863025</v>
      </c>
      <c r="G672" s="17">
        <f t="shared" si="10"/>
        <v>31287.624976658597</v>
      </c>
    </row>
    <row r="673" spans="1:7">
      <c r="A673" s="20">
        <v>41421.22314814815</v>
      </c>
      <c r="B673" s="15">
        <v>19.8125</v>
      </c>
      <c r="C673">
        <v>45437</v>
      </c>
      <c r="D673" s="16">
        <f>VLOOKUP(B673,Faktoren!$A$2:$Z$102,5)</f>
        <v>998.404</v>
      </c>
      <c r="E673">
        <f>VLOOKUP(B673,Faktoren!$A$2:$Z$102,11)</f>
        <v>80.626829725530484</v>
      </c>
      <c r="F673">
        <f>VLOOKUP(B673,Faktoren!$A$2:$Z$102,13)</f>
        <v>1.4523313940863025</v>
      </c>
      <c r="G673" s="17">
        <f t="shared" si="10"/>
        <v>31285.559332403976</v>
      </c>
    </row>
    <row r="674" spans="1:7">
      <c r="A674" s="20">
        <v>41421.22384259259</v>
      </c>
      <c r="B674" s="15">
        <v>19.8125</v>
      </c>
      <c r="C674">
        <v>45442</v>
      </c>
      <c r="D674" s="16">
        <f>VLOOKUP(B674,Faktoren!$A$2:$Z$102,5)</f>
        <v>998.404</v>
      </c>
      <c r="E674">
        <f>VLOOKUP(B674,Faktoren!$A$2:$Z$102,11)</f>
        <v>80.626829725530484</v>
      </c>
      <c r="F674">
        <f>VLOOKUP(B674,Faktoren!$A$2:$Z$102,13)</f>
        <v>1.4523313940863025</v>
      </c>
      <c r="G674" s="17">
        <f t="shared" si="10"/>
        <v>31289.002072828345</v>
      </c>
    </row>
    <row r="675" spans="1:7">
      <c r="A675" s="20">
        <v>41421.224537037036</v>
      </c>
      <c r="B675" s="15">
        <v>19.8125</v>
      </c>
      <c r="C675">
        <v>45439</v>
      </c>
      <c r="D675" s="16">
        <f>VLOOKUP(B675,Faktoren!$A$2:$Z$102,5)</f>
        <v>998.404</v>
      </c>
      <c r="E675">
        <f>VLOOKUP(B675,Faktoren!$A$2:$Z$102,11)</f>
        <v>80.626829725530484</v>
      </c>
      <c r="F675">
        <f>VLOOKUP(B675,Faktoren!$A$2:$Z$102,13)</f>
        <v>1.4523313940863025</v>
      </c>
      <c r="G675" s="17">
        <f t="shared" si="10"/>
        <v>31286.936428573725</v>
      </c>
    </row>
    <row r="676" spans="1:7">
      <c r="A676" s="20">
        <v>41421.225231481483</v>
      </c>
      <c r="B676" s="15">
        <v>19.8125</v>
      </c>
      <c r="C676">
        <v>45440</v>
      </c>
      <c r="D676" s="16">
        <f>VLOOKUP(B676,Faktoren!$A$2:$Z$102,5)</f>
        <v>998.404</v>
      </c>
      <c r="E676">
        <f>VLOOKUP(B676,Faktoren!$A$2:$Z$102,11)</f>
        <v>80.626829725530484</v>
      </c>
      <c r="F676">
        <f>VLOOKUP(B676,Faktoren!$A$2:$Z$102,13)</f>
        <v>1.4523313940863025</v>
      </c>
      <c r="G676" s="17">
        <f t="shared" si="10"/>
        <v>31287.624976658597</v>
      </c>
    </row>
    <row r="677" spans="1:7">
      <c r="A677" s="20">
        <v>41421.225925925923</v>
      </c>
      <c r="B677" s="15">
        <v>19.8125</v>
      </c>
      <c r="C677">
        <v>45441</v>
      </c>
      <c r="D677" s="16">
        <f>VLOOKUP(B677,Faktoren!$A$2:$Z$102,5)</f>
        <v>998.404</v>
      </c>
      <c r="E677">
        <f>VLOOKUP(B677,Faktoren!$A$2:$Z$102,11)</f>
        <v>80.626829725530484</v>
      </c>
      <c r="F677">
        <f>VLOOKUP(B677,Faktoren!$A$2:$Z$102,13)</f>
        <v>1.4523313940863025</v>
      </c>
      <c r="G677" s="17">
        <f t="shared" si="10"/>
        <v>31288.313524743473</v>
      </c>
    </row>
    <row r="678" spans="1:7">
      <c r="A678" s="20">
        <v>41421.226620370369</v>
      </c>
      <c r="B678" s="15">
        <v>19.8125</v>
      </c>
      <c r="C678">
        <v>45439</v>
      </c>
      <c r="D678" s="16">
        <f>VLOOKUP(B678,Faktoren!$A$2:$Z$102,5)</f>
        <v>998.404</v>
      </c>
      <c r="E678">
        <f>VLOOKUP(B678,Faktoren!$A$2:$Z$102,11)</f>
        <v>80.626829725530484</v>
      </c>
      <c r="F678">
        <f>VLOOKUP(B678,Faktoren!$A$2:$Z$102,13)</f>
        <v>1.4523313940863025</v>
      </c>
      <c r="G678" s="17">
        <f t="shared" si="10"/>
        <v>31286.936428573725</v>
      </c>
    </row>
    <row r="679" spans="1:7">
      <c r="A679" s="20">
        <v>41421.227314814816</v>
      </c>
      <c r="B679" s="15">
        <v>19.8125</v>
      </c>
      <c r="C679">
        <v>45441</v>
      </c>
      <c r="D679" s="16">
        <f>VLOOKUP(B679,Faktoren!$A$2:$Z$102,5)</f>
        <v>998.404</v>
      </c>
      <c r="E679">
        <f>VLOOKUP(B679,Faktoren!$A$2:$Z$102,11)</f>
        <v>80.626829725530484</v>
      </c>
      <c r="F679">
        <f>VLOOKUP(B679,Faktoren!$A$2:$Z$102,13)</f>
        <v>1.4523313940863025</v>
      </c>
      <c r="G679" s="17">
        <f t="shared" si="10"/>
        <v>31288.313524743473</v>
      </c>
    </row>
    <row r="680" spans="1:7">
      <c r="A680" s="20">
        <v>41421.228009259263</v>
      </c>
      <c r="B680" s="15">
        <v>19.8125</v>
      </c>
      <c r="C680">
        <v>45439</v>
      </c>
      <c r="D680" s="16">
        <f>VLOOKUP(B680,Faktoren!$A$2:$Z$102,5)</f>
        <v>998.404</v>
      </c>
      <c r="E680">
        <f>VLOOKUP(B680,Faktoren!$A$2:$Z$102,11)</f>
        <v>80.626829725530484</v>
      </c>
      <c r="F680">
        <f>VLOOKUP(B680,Faktoren!$A$2:$Z$102,13)</f>
        <v>1.4523313940863025</v>
      </c>
      <c r="G680" s="17">
        <f t="shared" si="10"/>
        <v>31286.936428573725</v>
      </c>
    </row>
    <row r="681" spans="1:7">
      <c r="A681" s="20">
        <v>41421.228703703702</v>
      </c>
      <c r="B681" s="15">
        <v>19.8125</v>
      </c>
      <c r="C681">
        <v>45442</v>
      </c>
      <c r="D681" s="16">
        <f>VLOOKUP(B681,Faktoren!$A$2:$Z$102,5)</f>
        <v>998.404</v>
      </c>
      <c r="E681">
        <f>VLOOKUP(B681,Faktoren!$A$2:$Z$102,11)</f>
        <v>80.626829725530484</v>
      </c>
      <c r="F681">
        <f>VLOOKUP(B681,Faktoren!$A$2:$Z$102,13)</f>
        <v>1.4523313940863025</v>
      </c>
      <c r="G681" s="17">
        <f t="shared" si="10"/>
        <v>31289.002072828345</v>
      </c>
    </row>
    <row r="682" spans="1:7">
      <c r="A682" s="20">
        <v>41421.229398148149</v>
      </c>
      <c r="B682" s="15">
        <v>19.8125</v>
      </c>
      <c r="C682">
        <v>45442</v>
      </c>
      <c r="D682" s="16">
        <f>VLOOKUP(B682,Faktoren!$A$2:$Z$102,5)</f>
        <v>998.404</v>
      </c>
      <c r="E682">
        <f>VLOOKUP(B682,Faktoren!$A$2:$Z$102,11)</f>
        <v>80.626829725530484</v>
      </c>
      <c r="F682">
        <f>VLOOKUP(B682,Faktoren!$A$2:$Z$102,13)</f>
        <v>1.4523313940863025</v>
      </c>
      <c r="G682" s="17">
        <f t="shared" si="10"/>
        <v>31289.002072828345</v>
      </c>
    </row>
    <row r="683" spans="1:7">
      <c r="A683" s="20">
        <v>41421.230092592596</v>
      </c>
      <c r="B683" s="15">
        <v>19.75</v>
      </c>
      <c r="C683">
        <v>45437</v>
      </c>
      <c r="D683" s="16">
        <f>VLOOKUP(B683,Faktoren!$A$2:$Z$102,5)</f>
        <v>998.404</v>
      </c>
      <c r="E683">
        <f>VLOOKUP(B683,Faktoren!$A$2:$Z$102,11)</f>
        <v>80.626829725530484</v>
      </c>
      <c r="F683">
        <f>VLOOKUP(B683,Faktoren!$A$2:$Z$102,13)</f>
        <v>1.4523313940863025</v>
      </c>
      <c r="G683" s="17">
        <f t="shared" si="10"/>
        <v>31285.559332403976</v>
      </c>
    </row>
    <row r="684" spans="1:7">
      <c r="A684" s="20">
        <v>41421.230787037035</v>
      </c>
      <c r="B684" s="15">
        <v>19.8125</v>
      </c>
      <c r="C684">
        <v>45442</v>
      </c>
      <c r="D684" s="16">
        <f>VLOOKUP(B684,Faktoren!$A$2:$Z$102,5)</f>
        <v>998.404</v>
      </c>
      <c r="E684">
        <f>VLOOKUP(B684,Faktoren!$A$2:$Z$102,11)</f>
        <v>80.626829725530484</v>
      </c>
      <c r="F684">
        <f>VLOOKUP(B684,Faktoren!$A$2:$Z$102,13)</f>
        <v>1.4523313940863025</v>
      </c>
      <c r="G684" s="17">
        <f t="shared" si="10"/>
        <v>31289.002072828345</v>
      </c>
    </row>
    <row r="685" spans="1:7">
      <c r="A685" s="20">
        <v>41421.231481481482</v>
      </c>
      <c r="B685" s="15">
        <v>19.8125</v>
      </c>
      <c r="C685">
        <v>45440</v>
      </c>
      <c r="D685" s="16">
        <f>VLOOKUP(B685,Faktoren!$A$2:$Z$102,5)</f>
        <v>998.404</v>
      </c>
      <c r="E685">
        <f>VLOOKUP(B685,Faktoren!$A$2:$Z$102,11)</f>
        <v>80.626829725530484</v>
      </c>
      <c r="F685">
        <f>VLOOKUP(B685,Faktoren!$A$2:$Z$102,13)</f>
        <v>1.4523313940863025</v>
      </c>
      <c r="G685" s="17">
        <f t="shared" si="10"/>
        <v>31287.624976658597</v>
      </c>
    </row>
    <row r="686" spans="1:7">
      <c r="A686" s="20">
        <v>41421.232175925928</v>
      </c>
      <c r="B686" s="15">
        <v>19.75</v>
      </c>
      <c r="C686">
        <v>45439</v>
      </c>
      <c r="D686" s="16">
        <f>VLOOKUP(B686,Faktoren!$A$2:$Z$102,5)</f>
        <v>998.404</v>
      </c>
      <c r="E686">
        <f>VLOOKUP(B686,Faktoren!$A$2:$Z$102,11)</f>
        <v>80.626829725530484</v>
      </c>
      <c r="F686">
        <f>VLOOKUP(B686,Faktoren!$A$2:$Z$102,13)</f>
        <v>1.4523313940863025</v>
      </c>
      <c r="G686" s="17">
        <f t="shared" si="10"/>
        <v>31286.936428573725</v>
      </c>
    </row>
    <row r="687" spans="1:7">
      <c r="A687" s="20">
        <v>41421.232870370368</v>
      </c>
      <c r="B687" s="15">
        <v>19.75</v>
      </c>
      <c r="C687">
        <v>45442</v>
      </c>
      <c r="D687" s="16">
        <f>VLOOKUP(B687,Faktoren!$A$2:$Z$102,5)</f>
        <v>998.404</v>
      </c>
      <c r="E687">
        <f>VLOOKUP(B687,Faktoren!$A$2:$Z$102,11)</f>
        <v>80.626829725530484</v>
      </c>
      <c r="F687">
        <f>VLOOKUP(B687,Faktoren!$A$2:$Z$102,13)</f>
        <v>1.4523313940863025</v>
      </c>
      <c r="G687" s="17">
        <f t="shared" si="10"/>
        <v>31289.002072828345</v>
      </c>
    </row>
    <row r="688" spans="1:7">
      <c r="A688" s="20">
        <v>41421.233564814815</v>
      </c>
      <c r="B688" s="15">
        <v>19.75</v>
      </c>
      <c r="C688">
        <v>45438</v>
      </c>
      <c r="D688" s="16">
        <f>VLOOKUP(B688,Faktoren!$A$2:$Z$102,5)</f>
        <v>998.404</v>
      </c>
      <c r="E688">
        <f>VLOOKUP(B688,Faktoren!$A$2:$Z$102,11)</f>
        <v>80.626829725530484</v>
      </c>
      <c r="F688">
        <f>VLOOKUP(B688,Faktoren!$A$2:$Z$102,13)</f>
        <v>1.4523313940863025</v>
      </c>
      <c r="G688" s="17">
        <f t="shared" si="10"/>
        <v>31286.247880488852</v>
      </c>
    </row>
    <row r="689" spans="1:7">
      <c r="A689" s="20">
        <v>41421.234259259261</v>
      </c>
      <c r="B689" s="15">
        <v>19.75</v>
      </c>
      <c r="C689">
        <v>45435</v>
      </c>
      <c r="D689" s="16">
        <f>VLOOKUP(B689,Faktoren!$A$2:$Z$102,5)</f>
        <v>998.404</v>
      </c>
      <c r="E689">
        <f>VLOOKUP(B689,Faktoren!$A$2:$Z$102,11)</f>
        <v>80.626829725530484</v>
      </c>
      <c r="F689">
        <f>VLOOKUP(B689,Faktoren!$A$2:$Z$102,13)</f>
        <v>1.4523313940863025</v>
      </c>
      <c r="G689" s="17">
        <f t="shared" si="10"/>
        <v>31284.182236234228</v>
      </c>
    </row>
    <row r="690" spans="1:7">
      <c r="A690" s="20">
        <v>41421.234953703701</v>
      </c>
      <c r="B690" s="15">
        <v>19.75</v>
      </c>
      <c r="C690">
        <v>45438</v>
      </c>
      <c r="D690" s="16">
        <f>VLOOKUP(B690,Faktoren!$A$2:$Z$102,5)</f>
        <v>998.404</v>
      </c>
      <c r="E690">
        <f>VLOOKUP(B690,Faktoren!$A$2:$Z$102,11)</f>
        <v>80.626829725530484</v>
      </c>
      <c r="F690">
        <f>VLOOKUP(B690,Faktoren!$A$2:$Z$102,13)</f>
        <v>1.4523313940863025</v>
      </c>
      <c r="G690" s="17">
        <f t="shared" si="10"/>
        <v>31286.247880488852</v>
      </c>
    </row>
    <row r="691" spans="1:7">
      <c r="A691" s="20">
        <v>41421.235648148147</v>
      </c>
      <c r="B691" s="15">
        <v>19.75</v>
      </c>
      <c r="C691">
        <v>45440</v>
      </c>
      <c r="D691" s="16">
        <f>VLOOKUP(B691,Faktoren!$A$2:$Z$102,5)</f>
        <v>998.404</v>
      </c>
      <c r="E691">
        <f>VLOOKUP(B691,Faktoren!$A$2:$Z$102,11)</f>
        <v>80.626829725530484</v>
      </c>
      <c r="F691">
        <f>VLOOKUP(B691,Faktoren!$A$2:$Z$102,13)</f>
        <v>1.4523313940863025</v>
      </c>
      <c r="G691" s="17">
        <f t="shared" si="10"/>
        <v>31287.624976658597</v>
      </c>
    </row>
    <row r="692" spans="1:7">
      <c r="A692" s="20">
        <v>41421.236342592594</v>
      </c>
      <c r="B692" s="15">
        <v>19.8125</v>
      </c>
      <c r="C692">
        <v>45441</v>
      </c>
      <c r="D692" s="16">
        <f>VLOOKUP(B692,Faktoren!$A$2:$Z$102,5)</f>
        <v>998.404</v>
      </c>
      <c r="E692">
        <f>VLOOKUP(B692,Faktoren!$A$2:$Z$102,11)</f>
        <v>80.626829725530484</v>
      </c>
      <c r="F692">
        <f>VLOOKUP(B692,Faktoren!$A$2:$Z$102,13)</f>
        <v>1.4523313940863025</v>
      </c>
      <c r="G692" s="17">
        <f t="shared" si="10"/>
        <v>31288.313524743473</v>
      </c>
    </row>
    <row r="693" spans="1:7">
      <c r="A693" s="20">
        <v>41421.237037037034</v>
      </c>
      <c r="B693" s="15">
        <v>19.75</v>
      </c>
      <c r="C693">
        <v>45437</v>
      </c>
      <c r="D693" s="16">
        <f>VLOOKUP(B693,Faktoren!$A$2:$Z$102,5)</f>
        <v>998.404</v>
      </c>
      <c r="E693">
        <f>VLOOKUP(B693,Faktoren!$A$2:$Z$102,11)</f>
        <v>80.626829725530484</v>
      </c>
      <c r="F693">
        <f>VLOOKUP(B693,Faktoren!$A$2:$Z$102,13)</f>
        <v>1.4523313940863025</v>
      </c>
      <c r="G693" s="17">
        <f t="shared" si="10"/>
        <v>31285.559332403976</v>
      </c>
    </row>
    <row r="694" spans="1:7">
      <c r="A694" s="20">
        <v>41421.23773148148</v>
      </c>
      <c r="B694" s="15">
        <v>19.75</v>
      </c>
      <c r="C694">
        <v>45434</v>
      </c>
      <c r="D694" s="16">
        <f>VLOOKUP(B694,Faktoren!$A$2:$Z$102,5)</f>
        <v>998.404</v>
      </c>
      <c r="E694">
        <f>VLOOKUP(B694,Faktoren!$A$2:$Z$102,11)</f>
        <v>80.626829725530484</v>
      </c>
      <c r="F694">
        <f>VLOOKUP(B694,Faktoren!$A$2:$Z$102,13)</f>
        <v>1.4523313940863025</v>
      </c>
      <c r="G694" s="17">
        <f t="shared" si="10"/>
        <v>31283.493688149356</v>
      </c>
    </row>
    <row r="695" spans="1:7">
      <c r="A695" s="20">
        <v>41421.238425925927</v>
      </c>
      <c r="B695" s="15">
        <v>19.75</v>
      </c>
      <c r="C695">
        <v>45439</v>
      </c>
      <c r="D695" s="16">
        <f>VLOOKUP(B695,Faktoren!$A$2:$Z$102,5)</f>
        <v>998.404</v>
      </c>
      <c r="E695">
        <f>VLOOKUP(B695,Faktoren!$A$2:$Z$102,11)</f>
        <v>80.626829725530484</v>
      </c>
      <c r="F695">
        <f>VLOOKUP(B695,Faktoren!$A$2:$Z$102,13)</f>
        <v>1.4523313940863025</v>
      </c>
      <c r="G695" s="17">
        <f t="shared" si="10"/>
        <v>31286.936428573725</v>
      </c>
    </row>
    <row r="696" spans="1:7">
      <c r="A696" s="20">
        <v>41421.239120370374</v>
      </c>
      <c r="B696" s="15">
        <v>19.75</v>
      </c>
      <c r="C696">
        <v>45440</v>
      </c>
      <c r="D696" s="16">
        <f>VLOOKUP(B696,Faktoren!$A$2:$Z$102,5)</f>
        <v>998.404</v>
      </c>
      <c r="E696">
        <f>VLOOKUP(B696,Faktoren!$A$2:$Z$102,11)</f>
        <v>80.626829725530484</v>
      </c>
      <c r="F696">
        <f>VLOOKUP(B696,Faktoren!$A$2:$Z$102,13)</f>
        <v>1.4523313940863025</v>
      </c>
      <c r="G696" s="17">
        <f t="shared" si="10"/>
        <v>31287.624976658597</v>
      </c>
    </row>
    <row r="697" spans="1:7">
      <c r="A697" s="20">
        <v>41421.239814814813</v>
      </c>
      <c r="B697" s="15">
        <v>19.75</v>
      </c>
      <c r="C697">
        <v>45446</v>
      </c>
      <c r="D697" s="16">
        <f>VLOOKUP(B697,Faktoren!$A$2:$Z$102,5)</f>
        <v>998.404</v>
      </c>
      <c r="E697">
        <f>VLOOKUP(B697,Faktoren!$A$2:$Z$102,11)</f>
        <v>80.626829725530484</v>
      </c>
      <c r="F697">
        <f>VLOOKUP(B697,Faktoren!$A$2:$Z$102,13)</f>
        <v>1.4523313940863025</v>
      </c>
      <c r="G697" s="17">
        <f t="shared" si="10"/>
        <v>31291.756265167838</v>
      </c>
    </row>
    <row r="698" spans="1:7">
      <c r="A698" s="20">
        <v>41421.24050925926</v>
      </c>
      <c r="B698" s="15">
        <v>19.75</v>
      </c>
      <c r="C698">
        <v>45444</v>
      </c>
      <c r="D698" s="16">
        <f>VLOOKUP(B698,Faktoren!$A$2:$Z$102,5)</f>
        <v>998.404</v>
      </c>
      <c r="E698">
        <f>VLOOKUP(B698,Faktoren!$A$2:$Z$102,11)</f>
        <v>80.626829725530484</v>
      </c>
      <c r="F698">
        <f>VLOOKUP(B698,Faktoren!$A$2:$Z$102,13)</f>
        <v>1.4523313940863025</v>
      </c>
      <c r="G698" s="17">
        <f t="shared" si="10"/>
        <v>31290.379168998094</v>
      </c>
    </row>
    <row r="699" spans="1:7">
      <c r="A699" s="20">
        <v>41421.241203703707</v>
      </c>
      <c r="B699" s="15">
        <v>19.75</v>
      </c>
      <c r="C699">
        <v>45438</v>
      </c>
      <c r="D699" s="16">
        <f>VLOOKUP(B699,Faktoren!$A$2:$Z$102,5)</f>
        <v>998.404</v>
      </c>
      <c r="E699">
        <f>VLOOKUP(B699,Faktoren!$A$2:$Z$102,11)</f>
        <v>80.626829725530484</v>
      </c>
      <c r="F699">
        <f>VLOOKUP(B699,Faktoren!$A$2:$Z$102,13)</f>
        <v>1.4523313940863025</v>
      </c>
      <c r="G699" s="17">
        <f t="shared" si="10"/>
        <v>31286.247880488852</v>
      </c>
    </row>
    <row r="700" spans="1:7">
      <c r="A700" s="20">
        <v>41421.241886574076</v>
      </c>
      <c r="B700" s="15">
        <v>19.75</v>
      </c>
      <c r="C700">
        <v>45442</v>
      </c>
      <c r="D700" s="16">
        <f>VLOOKUP(B700,Faktoren!$A$2:$Z$102,5)</f>
        <v>998.404</v>
      </c>
      <c r="E700">
        <f>VLOOKUP(B700,Faktoren!$A$2:$Z$102,11)</f>
        <v>80.626829725530484</v>
      </c>
      <c r="F700">
        <f>VLOOKUP(B700,Faktoren!$A$2:$Z$102,13)</f>
        <v>1.4523313940863025</v>
      </c>
      <c r="G700" s="17">
        <f t="shared" si="10"/>
        <v>31289.002072828345</v>
      </c>
    </row>
    <row r="701" spans="1:7">
      <c r="A701" s="20">
        <v>41421.242581018516</v>
      </c>
      <c r="B701" s="15">
        <v>19.75</v>
      </c>
      <c r="C701">
        <v>45437</v>
      </c>
      <c r="D701" s="16">
        <f>VLOOKUP(B701,Faktoren!$A$2:$Z$102,5)</f>
        <v>998.404</v>
      </c>
      <c r="E701">
        <f>VLOOKUP(B701,Faktoren!$A$2:$Z$102,11)</f>
        <v>80.626829725530484</v>
      </c>
      <c r="F701">
        <f>VLOOKUP(B701,Faktoren!$A$2:$Z$102,13)</f>
        <v>1.4523313940863025</v>
      </c>
      <c r="G701" s="17">
        <f t="shared" si="10"/>
        <v>31285.559332403976</v>
      </c>
    </row>
    <row r="702" spans="1:7">
      <c r="A702" s="20">
        <v>41421.243275462963</v>
      </c>
      <c r="B702" s="15">
        <v>19.75</v>
      </c>
      <c r="C702">
        <v>45441</v>
      </c>
      <c r="D702" s="16">
        <f>VLOOKUP(B702,Faktoren!$A$2:$Z$102,5)</f>
        <v>998.404</v>
      </c>
      <c r="E702">
        <f>VLOOKUP(B702,Faktoren!$A$2:$Z$102,11)</f>
        <v>80.626829725530484</v>
      </c>
      <c r="F702">
        <f>VLOOKUP(B702,Faktoren!$A$2:$Z$102,13)</f>
        <v>1.4523313940863025</v>
      </c>
      <c r="G702" s="17">
        <f t="shared" si="10"/>
        <v>31288.313524743473</v>
      </c>
    </row>
    <row r="703" spans="1:7">
      <c r="A703" s="20">
        <v>41421.243969907409</v>
      </c>
      <c r="B703" s="15">
        <v>19.75</v>
      </c>
      <c r="C703">
        <v>45441</v>
      </c>
      <c r="D703" s="16">
        <f>VLOOKUP(B703,Faktoren!$A$2:$Z$102,5)</f>
        <v>998.404</v>
      </c>
      <c r="E703">
        <f>VLOOKUP(B703,Faktoren!$A$2:$Z$102,11)</f>
        <v>80.626829725530484</v>
      </c>
      <c r="F703">
        <f>VLOOKUP(B703,Faktoren!$A$2:$Z$102,13)</f>
        <v>1.4523313940863025</v>
      </c>
      <c r="G703" s="17">
        <f t="shared" si="10"/>
        <v>31288.313524743473</v>
      </c>
    </row>
    <row r="704" spans="1:7">
      <c r="A704" s="20">
        <v>41421.244664351849</v>
      </c>
      <c r="B704" s="15">
        <v>19.75</v>
      </c>
      <c r="C704">
        <v>45442</v>
      </c>
      <c r="D704" s="16">
        <f>VLOOKUP(B704,Faktoren!$A$2:$Z$102,5)</f>
        <v>998.404</v>
      </c>
      <c r="E704">
        <f>VLOOKUP(B704,Faktoren!$A$2:$Z$102,11)</f>
        <v>80.626829725530484</v>
      </c>
      <c r="F704">
        <f>VLOOKUP(B704,Faktoren!$A$2:$Z$102,13)</f>
        <v>1.4523313940863025</v>
      </c>
      <c r="G704" s="17">
        <f t="shared" si="10"/>
        <v>31289.002072828345</v>
      </c>
    </row>
    <row r="705" spans="1:7">
      <c r="A705" s="20">
        <v>41421.245358796295</v>
      </c>
      <c r="B705" s="15">
        <v>19.75</v>
      </c>
      <c r="C705">
        <v>45444</v>
      </c>
      <c r="D705" s="16">
        <f>VLOOKUP(B705,Faktoren!$A$2:$Z$102,5)</f>
        <v>998.404</v>
      </c>
      <c r="E705">
        <f>VLOOKUP(B705,Faktoren!$A$2:$Z$102,11)</f>
        <v>80.626829725530484</v>
      </c>
      <c r="F705">
        <f>VLOOKUP(B705,Faktoren!$A$2:$Z$102,13)</f>
        <v>1.4523313940863025</v>
      </c>
      <c r="G705" s="17">
        <f t="shared" si="10"/>
        <v>31290.379168998094</v>
      </c>
    </row>
    <row r="706" spans="1:7">
      <c r="A706" s="20">
        <v>41421.246053240742</v>
      </c>
      <c r="B706" s="15">
        <v>19.75</v>
      </c>
      <c r="C706">
        <v>45439</v>
      </c>
      <c r="D706" s="16">
        <f>VLOOKUP(B706,Faktoren!$A$2:$Z$102,5)</f>
        <v>998.404</v>
      </c>
      <c r="E706">
        <f>VLOOKUP(B706,Faktoren!$A$2:$Z$102,11)</f>
        <v>80.626829725530484</v>
      </c>
      <c r="F706">
        <f>VLOOKUP(B706,Faktoren!$A$2:$Z$102,13)</f>
        <v>1.4523313940863025</v>
      </c>
      <c r="G706" s="17">
        <f t="shared" si="10"/>
        <v>31286.936428573725</v>
      </c>
    </row>
    <row r="707" spans="1:7">
      <c r="A707" s="20">
        <v>41421.246747685182</v>
      </c>
      <c r="B707" s="15">
        <v>19.6875</v>
      </c>
      <c r="C707">
        <v>45442</v>
      </c>
      <c r="D707" s="16">
        <f>VLOOKUP(B707,Faktoren!$A$2:$Z$102,5)</f>
        <v>998.404</v>
      </c>
      <c r="E707">
        <f>VLOOKUP(B707,Faktoren!$A$2:$Z$102,11)</f>
        <v>80.626829725530484</v>
      </c>
      <c r="F707">
        <f>VLOOKUP(B707,Faktoren!$A$2:$Z$102,13)</f>
        <v>1.4523313940863025</v>
      </c>
      <c r="G707" s="17">
        <f t="shared" ref="G707:G770" si="11">C707/F707</f>
        <v>31289.002072828345</v>
      </c>
    </row>
    <row r="708" spans="1:7">
      <c r="A708" s="20">
        <v>41421.247442129628</v>
      </c>
      <c r="B708" s="15">
        <v>19.75</v>
      </c>
      <c r="C708">
        <v>45442</v>
      </c>
      <c r="D708" s="16">
        <f>VLOOKUP(B708,Faktoren!$A$2:$Z$102,5)</f>
        <v>998.404</v>
      </c>
      <c r="E708">
        <f>VLOOKUP(B708,Faktoren!$A$2:$Z$102,11)</f>
        <v>80.626829725530484</v>
      </c>
      <c r="F708">
        <f>VLOOKUP(B708,Faktoren!$A$2:$Z$102,13)</f>
        <v>1.4523313940863025</v>
      </c>
      <c r="G708" s="17">
        <f t="shared" si="11"/>
        <v>31289.002072828345</v>
      </c>
    </row>
    <row r="709" spans="1:7">
      <c r="A709" s="20">
        <v>41421.248136574075</v>
      </c>
      <c r="B709" s="15">
        <v>19.75</v>
      </c>
      <c r="C709">
        <v>45443</v>
      </c>
      <c r="D709" s="16">
        <f>VLOOKUP(B709,Faktoren!$A$2:$Z$102,5)</f>
        <v>998.404</v>
      </c>
      <c r="E709">
        <f>VLOOKUP(B709,Faktoren!$A$2:$Z$102,11)</f>
        <v>80.626829725530484</v>
      </c>
      <c r="F709">
        <f>VLOOKUP(B709,Faktoren!$A$2:$Z$102,13)</f>
        <v>1.4523313940863025</v>
      </c>
      <c r="G709" s="17">
        <f t="shared" si="11"/>
        <v>31289.690620913218</v>
      </c>
    </row>
    <row r="710" spans="1:7">
      <c r="A710" s="20">
        <v>41421.248831018522</v>
      </c>
      <c r="B710" s="15">
        <v>19.6875</v>
      </c>
      <c r="C710">
        <v>45445</v>
      </c>
      <c r="D710" s="16">
        <f>VLOOKUP(B710,Faktoren!$A$2:$Z$102,5)</f>
        <v>998.404</v>
      </c>
      <c r="E710">
        <f>VLOOKUP(B710,Faktoren!$A$2:$Z$102,11)</f>
        <v>80.626829725530484</v>
      </c>
      <c r="F710">
        <f>VLOOKUP(B710,Faktoren!$A$2:$Z$102,13)</f>
        <v>1.4523313940863025</v>
      </c>
      <c r="G710" s="17">
        <f t="shared" si="11"/>
        <v>31291.067717082966</v>
      </c>
    </row>
    <row r="711" spans="1:7">
      <c r="A711" s="20">
        <v>41421.249525462961</v>
      </c>
      <c r="B711" s="15">
        <v>19.6875</v>
      </c>
      <c r="C711">
        <v>45444</v>
      </c>
      <c r="D711" s="16">
        <f>VLOOKUP(B711,Faktoren!$A$2:$Z$102,5)</f>
        <v>998.404</v>
      </c>
      <c r="E711">
        <f>VLOOKUP(B711,Faktoren!$A$2:$Z$102,11)</f>
        <v>80.626829725530484</v>
      </c>
      <c r="F711">
        <f>VLOOKUP(B711,Faktoren!$A$2:$Z$102,13)</f>
        <v>1.4523313940863025</v>
      </c>
      <c r="G711" s="17">
        <f t="shared" si="11"/>
        <v>31290.379168998094</v>
      </c>
    </row>
    <row r="712" spans="1:7">
      <c r="A712" s="20">
        <v>41421.250219907408</v>
      </c>
      <c r="B712" s="15">
        <v>19.75</v>
      </c>
      <c r="C712">
        <v>45444</v>
      </c>
      <c r="D712" s="16">
        <f>VLOOKUP(B712,Faktoren!$A$2:$Z$102,5)</f>
        <v>998.404</v>
      </c>
      <c r="E712">
        <f>VLOOKUP(B712,Faktoren!$A$2:$Z$102,11)</f>
        <v>80.626829725530484</v>
      </c>
      <c r="F712">
        <f>VLOOKUP(B712,Faktoren!$A$2:$Z$102,13)</f>
        <v>1.4523313940863025</v>
      </c>
      <c r="G712" s="17">
        <f t="shared" si="11"/>
        <v>31290.379168998094</v>
      </c>
    </row>
    <row r="713" spans="1:7">
      <c r="A713" s="20">
        <v>41421.250914351855</v>
      </c>
      <c r="B713" s="15">
        <v>19.6875</v>
      </c>
      <c r="C713">
        <v>45443</v>
      </c>
      <c r="D713" s="16">
        <f>VLOOKUP(B713,Faktoren!$A$2:$Z$102,5)</f>
        <v>998.404</v>
      </c>
      <c r="E713">
        <f>VLOOKUP(B713,Faktoren!$A$2:$Z$102,11)</f>
        <v>80.626829725530484</v>
      </c>
      <c r="F713">
        <f>VLOOKUP(B713,Faktoren!$A$2:$Z$102,13)</f>
        <v>1.4523313940863025</v>
      </c>
      <c r="G713" s="17">
        <f t="shared" si="11"/>
        <v>31289.690620913218</v>
      </c>
    </row>
    <row r="714" spans="1:7">
      <c r="A714" s="20">
        <v>41421.251608796294</v>
      </c>
      <c r="B714" s="15">
        <v>19.75</v>
      </c>
      <c r="C714">
        <v>45438</v>
      </c>
      <c r="D714" s="16">
        <f>VLOOKUP(B714,Faktoren!$A$2:$Z$102,5)</f>
        <v>998.404</v>
      </c>
      <c r="E714">
        <f>VLOOKUP(B714,Faktoren!$A$2:$Z$102,11)</f>
        <v>80.626829725530484</v>
      </c>
      <c r="F714">
        <f>VLOOKUP(B714,Faktoren!$A$2:$Z$102,13)</f>
        <v>1.4523313940863025</v>
      </c>
      <c r="G714" s="17">
        <f t="shared" si="11"/>
        <v>31286.247880488852</v>
      </c>
    </row>
    <row r="715" spans="1:7">
      <c r="A715" s="20">
        <v>41421.252303240741</v>
      </c>
      <c r="B715" s="15">
        <v>19.6875</v>
      </c>
      <c r="C715">
        <v>45443</v>
      </c>
      <c r="D715" s="16">
        <f>VLOOKUP(B715,Faktoren!$A$2:$Z$102,5)</f>
        <v>998.404</v>
      </c>
      <c r="E715">
        <f>VLOOKUP(B715,Faktoren!$A$2:$Z$102,11)</f>
        <v>80.626829725530484</v>
      </c>
      <c r="F715">
        <f>VLOOKUP(B715,Faktoren!$A$2:$Z$102,13)</f>
        <v>1.4523313940863025</v>
      </c>
      <c r="G715" s="17">
        <f t="shared" si="11"/>
        <v>31289.690620913218</v>
      </c>
    </row>
    <row r="716" spans="1:7">
      <c r="A716" s="20">
        <v>41421.252997685187</v>
      </c>
      <c r="B716" s="15">
        <v>19.6875</v>
      </c>
      <c r="C716">
        <v>45446</v>
      </c>
      <c r="D716" s="16">
        <f>VLOOKUP(B716,Faktoren!$A$2:$Z$102,5)</f>
        <v>998.404</v>
      </c>
      <c r="E716">
        <f>VLOOKUP(B716,Faktoren!$A$2:$Z$102,11)</f>
        <v>80.626829725530484</v>
      </c>
      <c r="F716">
        <f>VLOOKUP(B716,Faktoren!$A$2:$Z$102,13)</f>
        <v>1.4523313940863025</v>
      </c>
      <c r="G716" s="17">
        <f t="shared" si="11"/>
        <v>31291.756265167838</v>
      </c>
    </row>
    <row r="717" spans="1:7">
      <c r="A717" s="20">
        <v>41421.253692129627</v>
      </c>
      <c r="B717" s="15">
        <v>19.6875</v>
      </c>
      <c r="C717">
        <v>45447</v>
      </c>
      <c r="D717" s="16">
        <f>VLOOKUP(B717,Faktoren!$A$2:$Z$102,5)</f>
        <v>998.404</v>
      </c>
      <c r="E717">
        <f>VLOOKUP(B717,Faktoren!$A$2:$Z$102,11)</f>
        <v>80.626829725530484</v>
      </c>
      <c r="F717">
        <f>VLOOKUP(B717,Faktoren!$A$2:$Z$102,13)</f>
        <v>1.4523313940863025</v>
      </c>
      <c r="G717" s="17">
        <f t="shared" si="11"/>
        <v>31292.444813252714</v>
      </c>
    </row>
    <row r="718" spans="1:7">
      <c r="A718" s="20">
        <v>41421.254386574074</v>
      </c>
      <c r="B718" s="15">
        <v>19.6875</v>
      </c>
      <c r="C718">
        <v>45442</v>
      </c>
      <c r="D718" s="16">
        <f>VLOOKUP(B718,Faktoren!$A$2:$Z$102,5)</f>
        <v>998.404</v>
      </c>
      <c r="E718">
        <f>VLOOKUP(B718,Faktoren!$A$2:$Z$102,11)</f>
        <v>80.626829725530484</v>
      </c>
      <c r="F718">
        <f>VLOOKUP(B718,Faktoren!$A$2:$Z$102,13)</f>
        <v>1.4523313940863025</v>
      </c>
      <c r="G718" s="17">
        <f t="shared" si="11"/>
        <v>31289.002072828345</v>
      </c>
    </row>
    <row r="719" spans="1:7">
      <c r="A719" s="20">
        <v>41421.25508101852</v>
      </c>
      <c r="B719" s="15">
        <v>19.6875</v>
      </c>
      <c r="C719">
        <v>45443</v>
      </c>
      <c r="D719" s="16">
        <f>VLOOKUP(B719,Faktoren!$A$2:$Z$102,5)</f>
        <v>998.404</v>
      </c>
      <c r="E719">
        <f>VLOOKUP(B719,Faktoren!$A$2:$Z$102,11)</f>
        <v>80.626829725530484</v>
      </c>
      <c r="F719">
        <f>VLOOKUP(B719,Faktoren!$A$2:$Z$102,13)</f>
        <v>1.4523313940863025</v>
      </c>
      <c r="G719" s="17">
        <f t="shared" si="11"/>
        <v>31289.690620913218</v>
      </c>
    </row>
    <row r="720" spans="1:7">
      <c r="A720" s="20">
        <v>41421.25577546296</v>
      </c>
      <c r="B720" s="15">
        <v>19.6875</v>
      </c>
      <c r="C720">
        <v>45444</v>
      </c>
      <c r="D720" s="16">
        <f>VLOOKUP(B720,Faktoren!$A$2:$Z$102,5)</f>
        <v>998.404</v>
      </c>
      <c r="E720">
        <f>VLOOKUP(B720,Faktoren!$A$2:$Z$102,11)</f>
        <v>80.626829725530484</v>
      </c>
      <c r="F720">
        <f>VLOOKUP(B720,Faktoren!$A$2:$Z$102,13)</f>
        <v>1.4523313940863025</v>
      </c>
      <c r="G720" s="17">
        <f t="shared" si="11"/>
        <v>31290.379168998094</v>
      </c>
    </row>
    <row r="721" spans="1:7">
      <c r="A721" s="20">
        <v>41421.256469907406</v>
      </c>
      <c r="B721" s="15">
        <v>19.6875</v>
      </c>
      <c r="C721">
        <v>45444</v>
      </c>
      <c r="D721" s="16">
        <f>VLOOKUP(B721,Faktoren!$A$2:$Z$102,5)</f>
        <v>998.404</v>
      </c>
      <c r="E721">
        <f>VLOOKUP(B721,Faktoren!$A$2:$Z$102,11)</f>
        <v>80.626829725530484</v>
      </c>
      <c r="F721">
        <f>VLOOKUP(B721,Faktoren!$A$2:$Z$102,13)</f>
        <v>1.4523313940863025</v>
      </c>
      <c r="G721" s="17">
        <f t="shared" si="11"/>
        <v>31290.379168998094</v>
      </c>
    </row>
    <row r="722" spans="1:7">
      <c r="A722" s="20">
        <v>41421.257164351853</v>
      </c>
      <c r="B722" s="15">
        <v>19.6875</v>
      </c>
      <c r="C722">
        <v>45443</v>
      </c>
      <c r="D722" s="16">
        <f>VLOOKUP(B722,Faktoren!$A$2:$Z$102,5)</f>
        <v>998.404</v>
      </c>
      <c r="E722">
        <f>VLOOKUP(B722,Faktoren!$A$2:$Z$102,11)</f>
        <v>80.626829725530484</v>
      </c>
      <c r="F722">
        <f>VLOOKUP(B722,Faktoren!$A$2:$Z$102,13)</f>
        <v>1.4523313940863025</v>
      </c>
      <c r="G722" s="17">
        <f t="shared" si="11"/>
        <v>31289.690620913218</v>
      </c>
    </row>
    <row r="723" spans="1:7">
      <c r="A723" s="20">
        <v>41421.2578587963</v>
      </c>
      <c r="B723" s="15">
        <v>19.6875</v>
      </c>
      <c r="C723">
        <v>45447</v>
      </c>
      <c r="D723" s="16">
        <f>VLOOKUP(B723,Faktoren!$A$2:$Z$102,5)</f>
        <v>998.404</v>
      </c>
      <c r="E723">
        <f>VLOOKUP(B723,Faktoren!$A$2:$Z$102,11)</f>
        <v>80.626829725530484</v>
      </c>
      <c r="F723">
        <f>VLOOKUP(B723,Faktoren!$A$2:$Z$102,13)</f>
        <v>1.4523313940863025</v>
      </c>
      <c r="G723" s="17">
        <f t="shared" si="11"/>
        <v>31292.444813252714</v>
      </c>
    </row>
    <row r="724" spans="1:7">
      <c r="A724" s="20">
        <v>41421.258553240739</v>
      </c>
      <c r="B724" s="15">
        <v>19.6875</v>
      </c>
      <c r="C724">
        <v>45448</v>
      </c>
      <c r="D724" s="16">
        <f>VLOOKUP(B724,Faktoren!$A$2:$Z$102,5)</f>
        <v>998.404</v>
      </c>
      <c r="E724">
        <f>VLOOKUP(B724,Faktoren!$A$2:$Z$102,11)</f>
        <v>80.626829725530484</v>
      </c>
      <c r="F724">
        <f>VLOOKUP(B724,Faktoren!$A$2:$Z$102,13)</f>
        <v>1.4523313940863025</v>
      </c>
      <c r="G724" s="17">
        <f t="shared" si="11"/>
        <v>31293.133361337586</v>
      </c>
    </row>
    <row r="725" spans="1:7">
      <c r="A725" s="20">
        <v>41421.259247685186</v>
      </c>
      <c r="B725" s="15">
        <v>19.6875</v>
      </c>
      <c r="C725">
        <v>45447</v>
      </c>
      <c r="D725" s="16">
        <f>VLOOKUP(B725,Faktoren!$A$2:$Z$102,5)</f>
        <v>998.404</v>
      </c>
      <c r="E725">
        <f>VLOOKUP(B725,Faktoren!$A$2:$Z$102,11)</f>
        <v>80.626829725530484</v>
      </c>
      <c r="F725">
        <f>VLOOKUP(B725,Faktoren!$A$2:$Z$102,13)</f>
        <v>1.4523313940863025</v>
      </c>
      <c r="G725" s="17">
        <f t="shared" si="11"/>
        <v>31292.444813252714</v>
      </c>
    </row>
    <row r="726" spans="1:7">
      <c r="A726" s="20">
        <v>41421.259942129633</v>
      </c>
      <c r="B726" s="15">
        <v>19.6875</v>
      </c>
      <c r="C726">
        <v>45448</v>
      </c>
      <c r="D726" s="16">
        <f>VLOOKUP(B726,Faktoren!$A$2:$Z$102,5)</f>
        <v>998.404</v>
      </c>
      <c r="E726">
        <f>VLOOKUP(B726,Faktoren!$A$2:$Z$102,11)</f>
        <v>80.626829725530484</v>
      </c>
      <c r="F726">
        <f>VLOOKUP(B726,Faktoren!$A$2:$Z$102,13)</f>
        <v>1.4523313940863025</v>
      </c>
      <c r="G726" s="17">
        <f t="shared" si="11"/>
        <v>31293.133361337586</v>
      </c>
    </row>
    <row r="727" spans="1:7">
      <c r="A727" s="20">
        <v>41421.260625000003</v>
      </c>
      <c r="B727" s="15">
        <v>19.6875</v>
      </c>
      <c r="C727">
        <v>45449</v>
      </c>
      <c r="D727" s="16">
        <f>VLOOKUP(B727,Faktoren!$A$2:$Z$102,5)</f>
        <v>998.404</v>
      </c>
      <c r="E727">
        <f>VLOOKUP(B727,Faktoren!$A$2:$Z$102,11)</f>
        <v>80.626829725530484</v>
      </c>
      <c r="F727">
        <f>VLOOKUP(B727,Faktoren!$A$2:$Z$102,13)</f>
        <v>1.4523313940863025</v>
      </c>
      <c r="G727" s="17">
        <f t="shared" si="11"/>
        <v>31293.821909422462</v>
      </c>
    </row>
    <row r="728" spans="1:7">
      <c r="A728" s="20">
        <v>41421.261319444442</v>
      </c>
      <c r="B728" s="15">
        <v>19.6875</v>
      </c>
      <c r="C728">
        <v>45448</v>
      </c>
      <c r="D728" s="16">
        <f>VLOOKUP(B728,Faktoren!$A$2:$Z$102,5)</f>
        <v>998.404</v>
      </c>
      <c r="E728">
        <f>VLOOKUP(B728,Faktoren!$A$2:$Z$102,11)</f>
        <v>80.626829725530484</v>
      </c>
      <c r="F728">
        <f>VLOOKUP(B728,Faktoren!$A$2:$Z$102,13)</f>
        <v>1.4523313940863025</v>
      </c>
      <c r="G728" s="17">
        <f t="shared" si="11"/>
        <v>31293.133361337586</v>
      </c>
    </row>
    <row r="729" spans="1:7">
      <c r="A729" s="20">
        <v>41421.262013888889</v>
      </c>
      <c r="B729" s="15">
        <v>19.6875</v>
      </c>
      <c r="C729">
        <v>45451</v>
      </c>
      <c r="D729" s="16">
        <f>VLOOKUP(B729,Faktoren!$A$2:$Z$102,5)</f>
        <v>998.404</v>
      </c>
      <c r="E729">
        <f>VLOOKUP(B729,Faktoren!$A$2:$Z$102,11)</f>
        <v>80.626829725530484</v>
      </c>
      <c r="F729">
        <f>VLOOKUP(B729,Faktoren!$A$2:$Z$102,13)</f>
        <v>1.4523313940863025</v>
      </c>
      <c r="G729" s="17">
        <f t="shared" si="11"/>
        <v>31295.199005592207</v>
      </c>
    </row>
    <row r="730" spans="1:7">
      <c r="A730" s="20">
        <v>41421.262708333335</v>
      </c>
      <c r="B730" s="15">
        <v>19.6875</v>
      </c>
      <c r="C730">
        <v>45448</v>
      </c>
      <c r="D730" s="16">
        <f>VLOOKUP(B730,Faktoren!$A$2:$Z$102,5)</f>
        <v>998.404</v>
      </c>
      <c r="E730">
        <f>VLOOKUP(B730,Faktoren!$A$2:$Z$102,11)</f>
        <v>80.626829725530484</v>
      </c>
      <c r="F730">
        <f>VLOOKUP(B730,Faktoren!$A$2:$Z$102,13)</f>
        <v>1.4523313940863025</v>
      </c>
      <c r="G730" s="17">
        <f t="shared" si="11"/>
        <v>31293.133361337586</v>
      </c>
    </row>
    <row r="731" spans="1:7">
      <c r="A731" s="20">
        <v>41421.263402777775</v>
      </c>
      <c r="B731" s="15">
        <v>19.6875</v>
      </c>
      <c r="C731">
        <v>45446</v>
      </c>
      <c r="D731" s="16">
        <f>VLOOKUP(B731,Faktoren!$A$2:$Z$102,5)</f>
        <v>998.404</v>
      </c>
      <c r="E731">
        <f>VLOOKUP(B731,Faktoren!$A$2:$Z$102,11)</f>
        <v>80.626829725530484</v>
      </c>
      <c r="F731">
        <f>VLOOKUP(B731,Faktoren!$A$2:$Z$102,13)</f>
        <v>1.4523313940863025</v>
      </c>
      <c r="G731" s="17">
        <f t="shared" si="11"/>
        <v>31291.756265167838</v>
      </c>
    </row>
    <row r="732" spans="1:7">
      <c r="A732" s="20">
        <v>41421.264097222222</v>
      </c>
      <c r="B732" s="15">
        <v>19.6875</v>
      </c>
      <c r="C732">
        <v>45445</v>
      </c>
      <c r="D732" s="16">
        <f>VLOOKUP(B732,Faktoren!$A$2:$Z$102,5)</f>
        <v>998.404</v>
      </c>
      <c r="E732">
        <f>VLOOKUP(B732,Faktoren!$A$2:$Z$102,11)</f>
        <v>80.626829725530484</v>
      </c>
      <c r="F732">
        <f>VLOOKUP(B732,Faktoren!$A$2:$Z$102,13)</f>
        <v>1.4523313940863025</v>
      </c>
      <c r="G732" s="17">
        <f t="shared" si="11"/>
        <v>31291.067717082966</v>
      </c>
    </row>
    <row r="733" spans="1:7">
      <c r="A733" s="20">
        <v>41421.264803240738</v>
      </c>
      <c r="B733" s="15">
        <v>19.6875</v>
      </c>
      <c r="C733">
        <v>45450</v>
      </c>
      <c r="D733" s="16">
        <f>VLOOKUP(B733,Faktoren!$A$2:$Z$102,5)</f>
        <v>998.404</v>
      </c>
      <c r="E733">
        <f>VLOOKUP(B733,Faktoren!$A$2:$Z$102,11)</f>
        <v>80.626829725530484</v>
      </c>
      <c r="F733">
        <f>VLOOKUP(B733,Faktoren!$A$2:$Z$102,13)</f>
        <v>1.4523313940863025</v>
      </c>
      <c r="G733" s="17">
        <f t="shared" si="11"/>
        <v>31294.510457507335</v>
      </c>
    </row>
    <row r="734" spans="1:7">
      <c r="A734" s="20">
        <v>41421.265497685185</v>
      </c>
      <c r="B734" s="15">
        <v>19.625</v>
      </c>
      <c r="C734">
        <v>45451</v>
      </c>
      <c r="D734" s="16">
        <f>VLOOKUP(B734,Faktoren!$A$2:$Z$102,5)</f>
        <v>998.404</v>
      </c>
      <c r="E734">
        <f>VLOOKUP(B734,Faktoren!$A$2:$Z$102,11)</f>
        <v>80.626829725530484</v>
      </c>
      <c r="F734">
        <f>VLOOKUP(B734,Faktoren!$A$2:$Z$102,13)</f>
        <v>1.4523313940863025</v>
      </c>
      <c r="G734" s="17">
        <f t="shared" si="11"/>
        <v>31295.199005592207</v>
      </c>
    </row>
    <row r="735" spans="1:7">
      <c r="A735" s="20">
        <v>41421.266192129631</v>
      </c>
      <c r="B735" s="15">
        <v>19.6875</v>
      </c>
      <c r="C735">
        <v>45447</v>
      </c>
      <c r="D735" s="16">
        <f>VLOOKUP(B735,Faktoren!$A$2:$Z$102,5)</f>
        <v>998.404</v>
      </c>
      <c r="E735">
        <f>VLOOKUP(B735,Faktoren!$A$2:$Z$102,11)</f>
        <v>80.626829725530484</v>
      </c>
      <c r="F735">
        <f>VLOOKUP(B735,Faktoren!$A$2:$Z$102,13)</f>
        <v>1.4523313940863025</v>
      </c>
      <c r="G735" s="17">
        <f t="shared" si="11"/>
        <v>31292.444813252714</v>
      </c>
    </row>
    <row r="736" spans="1:7">
      <c r="A736" s="20">
        <v>41421.266886574071</v>
      </c>
      <c r="B736" s="15">
        <v>19.6875</v>
      </c>
      <c r="C736">
        <v>45451</v>
      </c>
      <c r="D736" s="16">
        <f>VLOOKUP(B736,Faktoren!$A$2:$Z$102,5)</f>
        <v>998.404</v>
      </c>
      <c r="E736">
        <f>VLOOKUP(B736,Faktoren!$A$2:$Z$102,11)</f>
        <v>80.626829725530484</v>
      </c>
      <c r="F736">
        <f>VLOOKUP(B736,Faktoren!$A$2:$Z$102,13)</f>
        <v>1.4523313940863025</v>
      </c>
      <c r="G736" s="17">
        <f t="shared" si="11"/>
        <v>31295.199005592207</v>
      </c>
    </row>
    <row r="737" spans="1:7">
      <c r="A737" s="20">
        <v>41421.267581018517</v>
      </c>
      <c r="B737" s="15">
        <v>19.625</v>
      </c>
      <c r="C737">
        <v>45452</v>
      </c>
      <c r="D737" s="16">
        <f>VLOOKUP(B737,Faktoren!$A$2:$Z$102,5)</f>
        <v>998.404</v>
      </c>
      <c r="E737">
        <f>VLOOKUP(B737,Faktoren!$A$2:$Z$102,11)</f>
        <v>80.626829725530484</v>
      </c>
      <c r="F737">
        <f>VLOOKUP(B737,Faktoren!$A$2:$Z$102,13)</f>
        <v>1.4523313940863025</v>
      </c>
      <c r="G737" s="17">
        <f t="shared" si="11"/>
        <v>31295.887553677083</v>
      </c>
    </row>
    <row r="738" spans="1:7">
      <c r="A738" s="20">
        <v>41421.268275462964</v>
      </c>
      <c r="B738" s="15">
        <v>19.625</v>
      </c>
      <c r="C738">
        <v>45448</v>
      </c>
      <c r="D738" s="16">
        <f>VLOOKUP(B738,Faktoren!$A$2:$Z$102,5)</f>
        <v>998.404</v>
      </c>
      <c r="E738">
        <f>VLOOKUP(B738,Faktoren!$A$2:$Z$102,11)</f>
        <v>80.626829725530484</v>
      </c>
      <c r="F738">
        <f>VLOOKUP(B738,Faktoren!$A$2:$Z$102,13)</f>
        <v>1.4523313940863025</v>
      </c>
      <c r="G738" s="17">
        <f t="shared" si="11"/>
        <v>31293.133361337586</v>
      </c>
    </row>
    <row r="739" spans="1:7">
      <c r="A739" s="20">
        <v>41421.268969907411</v>
      </c>
      <c r="B739" s="15">
        <v>19.625</v>
      </c>
      <c r="C739">
        <v>45452</v>
      </c>
      <c r="D739" s="16">
        <f>VLOOKUP(B739,Faktoren!$A$2:$Z$102,5)</f>
        <v>998.404</v>
      </c>
      <c r="E739">
        <f>VLOOKUP(B739,Faktoren!$A$2:$Z$102,11)</f>
        <v>80.626829725530484</v>
      </c>
      <c r="F739">
        <f>VLOOKUP(B739,Faktoren!$A$2:$Z$102,13)</f>
        <v>1.4523313940863025</v>
      </c>
      <c r="G739" s="17">
        <f t="shared" si="11"/>
        <v>31295.887553677083</v>
      </c>
    </row>
    <row r="740" spans="1:7">
      <c r="A740" s="20">
        <v>41421.26966435185</v>
      </c>
      <c r="B740" s="15">
        <v>19.6875</v>
      </c>
      <c r="C740">
        <v>45446</v>
      </c>
      <c r="D740" s="16">
        <f>VLOOKUP(B740,Faktoren!$A$2:$Z$102,5)</f>
        <v>998.404</v>
      </c>
      <c r="E740">
        <f>VLOOKUP(B740,Faktoren!$A$2:$Z$102,11)</f>
        <v>80.626829725530484</v>
      </c>
      <c r="F740">
        <f>VLOOKUP(B740,Faktoren!$A$2:$Z$102,13)</f>
        <v>1.4523313940863025</v>
      </c>
      <c r="G740" s="17">
        <f t="shared" si="11"/>
        <v>31291.756265167838</v>
      </c>
    </row>
    <row r="741" spans="1:7">
      <c r="A741" s="20">
        <v>41421.270358796297</v>
      </c>
      <c r="B741" s="15">
        <v>19.625</v>
      </c>
      <c r="C741">
        <v>45445</v>
      </c>
      <c r="D741" s="16">
        <f>VLOOKUP(B741,Faktoren!$A$2:$Z$102,5)</f>
        <v>998.404</v>
      </c>
      <c r="E741">
        <f>VLOOKUP(B741,Faktoren!$A$2:$Z$102,11)</f>
        <v>80.626829725530484</v>
      </c>
      <c r="F741">
        <f>VLOOKUP(B741,Faktoren!$A$2:$Z$102,13)</f>
        <v>1.4523313940863025</v>
      </c>
      <c r="G741" s="17">
        <f t="shared" si="11"/>
        <v>31291.067717082966</v>
      </c>
    </row>
    <row r="742" spans="1:7">
      <c r="A742" s="20">
        <v>41421.271053240744</v>
      </c>
      <c r="B742" s="15">
        <v>19.625</v>
      </c>
      <c r="C742">
        <v>45446</v>
      </c>
      <c r="D742" s="16">
        <f>VLOOKUP(B742,Faktoren!$A$2:$Z$102,5)</f>
        <v>998.404</v>
      </c>
      <c r="E742">
        <f>VLOOKUP(B742,Faktoren!$A$2:$Z$102,11)</f>
        <v>80.626829725530484</v>
      </c>
      <c r="F742">
        <f>VLOOKUP(B742,Faktoren!$A$2:$Z$102,13)</f>
        <v>1.4523313940863025</v>
      </c>
      <c r="G742" s="17">
        <f t="shared" si="11"/>
        <v>31291.756265167838</v>
      </c>
    </row>
    <row r="743" spans="1:7">
      <c r="A743" s="20">
        <v>41421.271747685183</v>
      </c>
      <c r="B743" s="15">
        <v>19.625</v>
      </c>
      <c r="C743">
        <v>45444</v>
      </c>
      <c r="D743" s="16">
        <f>VLOOKUP(B743,Faktoren!$A$2:$Z$102,5)</f>
        <v>998.404</v>
      </c>
      <c r="E743">
        <f>VLOOKUP(B743,Faktoren!$A$2:$Z$102,11)</f>
        <v>80.626829725530484</v>
      </c>
      <c r="F743">
        <f>VLOOKUP(B743,Faktoren!$A$2:$Z$102,13)</f>
        <v>1.4523313940863025</v>
      </c>
      <c r="G743" s="17">
        <f t="shared" si="11"/>
        <v>31290.379168998094</v>
      </c>
    </row>
    <row r="744" spans="1:7">
      <c r="A744" s="20">
        <v>41421.27244212963</v>
      </c>
      <c r="B744" s="15">
        <v>19.625</v>
      </c>
      <c r="C744">
        <v>45452</v>
      </c>
      <c r="D744" s="16">
        <f>VLOOKUP(B744,Faktoren!$A$2:$Z$102,5)</f>
        <v>998.404</v>
      </c>
      <c r="E744">
        <f>VLOOKUP(B744,Faktoren!$A$2:$Z$102,11)</f>
        <v>80.626829725530484</v>
      </c>
      <c r="F744">
        <f>VLOOKUP(B744,Faktoren!$A$2:$Z$102,13)</f>
        <v>1.4523313940863025</v>
      </c>
      <c r="G744" s="17">
        <f t="shared" si="11"/>
        <v>31295.887553677083</v>
      </c>
    </row>
    <row r="745" spans="1:7">
      <c r="A745" s="20">
        <v>41421.273136574076</v>
      </c>
      <c r="B745" s="15">
        <v>19.625</v>
      </c>
      <c r="C745">
        <v>45444</v>
      </c>
      <c r="D745" s="16">
        <f>VLOOKUP(B745,Faktoren!$A$2:$Z$102,5)</f>
        <v>998.404</v>
      </c>
      <c r="E745">
        <f>VLOOKUP(B745,Faktoren!$A$2:$Z$102,11)</f>
        <v>80.626829725530484</v>
      </c>
      <c r="F745">
        <f>VLOOKUP(B745,Faktoren!$A$2:$Z$102,13)</f>
        <v>1.4523313940863025</v>
      </c>
      <c r="G745" s="17">
        <f t="shared" si="11"/>
        <v>31290.379168998094</v>
      </c>
    </row>
    <row r="746" spans="1:7">
      <c r="A746" s="20">
        <v>41421.273831018516</v>
      </c>
      <c r="B746" s="15">
        <v>19.6875</v>
      </c>
      <c r="C746">
        <v>45444</v>
      </c>
      <c r="D746" s="16">
        <f>VLOOKUP(B746,Faktoren!$A$2:$Z$102,5)</f>
        <v>998.404</v>
      </c>
      <c r="E746">
        <f>VLOOKUP(B746,Faktoren!$A$2:$Z$102,11)</f>
        <v>80.626829725530484</v>
      </c>
      <c r="F746">
        <f>VLOOKUP(B746,Faktoren!$A$2:$Z$102,13)</f>
        <v>1.4523313940863025</v>
      </c>
      <c r="G746" s="17">
        <f t="shared" si="11"/>
        <v>31290.379168998094</v>
      </c>
    </row>
    <row r="747" spans="1:7">
      <c r="A747" s="20">
        <v>41421.274525462963</v>
      </c>
      <c r="B747" s="15">
        <v>19.625</v>
      </c>
      <c r="C747">
        <v>45449</v>
      </c>
      <c r="D747" s="16">
        <f>VLOOKUP(B747,Faktoren!$A$2:$Z$102,5)</f>
        <v>998.404</v>
      </c>
      <c r="E747">
        <f>VLOOKUP(B747,Faktoren!$A$2:$Z$102,11)</f>
        <v>80.626829725530484</v>
      </c>
      <c r="F747">
        <f>VLOOKUP(B747,Faktoren!$A$2:$Z$102,13)</f>
        <v>1.4523313940863025</v>
      </c>
      <c r="G747" s="17">
        <f t="shared" si="11"/>
        <v>31293.821909422462</v>
      </c>
    </row>
    <row r="748" spans="1:7">
      <c r="A748" s="20">
        <v>41421.275219907409</v>
      </c>
      <c r="B748" s="15">
        <v>19.625</v>
      </c>
      <c r="C748">
        <v>45445</v>
      </c>
      <c r="D748" s="16">
        <f>VLOOKUP(B748,Faktoren!$A$2:$Z$102,5)</f>
        <v>998.404</v>
      </c>
      <c r="E748">
        <f>VLOOKUP(B748,Faktoren!$A$2:$Z$102,11)</f>
        <v>80.626829725530484</v>
      </c>
      <c r="F748">
        <f>VLOOKUP(B748,Faktoren!$A$2:$Z$102,13)</f>
        <v>1.4523313940863025</v>
      </c>
      <c r="G748" s="17">
        <f t="shared" si="11"/>
        <v>31291.067717082966</v>
      </c>
    </row>
    <row r="749" spans="1:7">
      <c r="A749" s="20">
        <v>41421.275914351849</v>
      </c>
      <c r="B749" s="15">
        <v>19.625</v>
      </c>
      <c r="C749">
        <v>45446</v>
      </c>
      <c r="D749" s="16">
        <f>VLOOKUP(B749,Faktoren!$A$2:$Z$102,5)</f>
        <v>998.404</v>
      </c>
      <c r="E749">
        <f>VLOOKUP(B749,Faktoren!$A$2:$Z$102,11)</f>
        <v>80.626829725530484</v>
      </c>
      <c r="F749">
        <f>VLOOKUP(B749,Faktoren!$A$2:$Z$102,13)</f>
        <v>1.4523313940863025</v>
      </c>
      <c r="G749" s="17">
        <f t="shared" si="11"/>
        <v>31291.756265167838</v>
      </c>
    </row>
    <row r="750" spans="1:7">
      <c r="A750" s="20">
        <v>41421.276608796295</v>
      </c>
      <c r="B750" s="15">
        <v>19.625</v>
      </c>
      <c r="C750">
        <v>45446</v>
      </c>
      <c r="D750" s="16">
        <f>VLOOKUP(B750,Faktoren!$A$2:$Z$102,5)</f>
        <v>998.404</v>
      </c>
      <c r="E750">
        <f>VLOOKUP(B750,Faktoren!$A$2:$Z$102,11)</f>
        <v>80.626829725530484</v>
      </c>
      <c r="F750">
        <f>VLOOKUP(B750,Faktoren!$A$2:$Z$102,13)</f>
        <v>1.4523313940863025</v>
      </c>
      <c r="G750" s="17">
        <f t="shared" si="11"/>
        <v>31291.756265167838</v>
      </c>
    </row>
    <row r="751" spans="1:7">
      <c r="A751" s="20">
        <v>41421.277303240742</v>
      </c>
      <c r="B751" s="15">
        <v>19.625</v>
      </c>
      <c r="C751">
        <v>45444</v>
      </c>
      <c r="D751" s="16">
        <f>VLOOKUP(B751,Faktoren!$A$2:$Z$102,5)</f>
        <v>998.404</v>
      </c>
      <c r="E751">
        <f>VLOOKUP(B751,Faktoren!$A$2:$Z$102,11)</f>
        <v>80.626829725530484</v>
      </c>
      <c r="F751">
        <f>VLOOKUP(B751,Faktoren!$A$2:$Z$102,13)</f>
        <v>1.4523313940863025</v>
      </c>
      <c r="G751" s="17">
        <f t="shared" si="11"/>
        <v>31290.379168998094</v>
      </c>
    </row>
    <row r="752" spans="1:7">
      <c r="A752" s="20">
        <v>41421.277997685182</v>
      </c>
      <c r="B752" s="15">
        <v>19.625</v>
      </c>
      <c r="C752">
        <v>45448</v>
      </c>
      <c r="D752" s="16">
        <f>VLOOKUP(B752,Faktoren!$A$2:$Z$102,5)</f>
        <v>998.404</v>
      </c>
      <c r="E752">
        <f>VLOOKUP(B752,Faktoren!$A$2:$Z$102,11)</f>
        <v>80.626829725530484</v>
      </c>
      <c r="F752">
        <f>VLOOKUP(B752,Faktoren!$A$2:$Z$102,13)</f>
        <v>1.4523313940863025</v>
      </c>
      <c r="G752" s="17">
        <f t="shared" si="11"/>
        <v>31293.133361337586</v>
      </c>
    </row>
    <row r="753" spans="1:7">
      <c r="A753" s="20">
        <v>41421.278692129628</v>
      </c>
      <c r="B753" s="15">
        <v>19.625</v>
      </c>
      <c r="C753">
        <v>45446</v>
      </c>
      <c r="D753" s="16">
        <f>VLOOKUP(B753,Faktoren!$A$2:$Z$102,5)</f>
        <v>998.404</v>
      </c>
      <c r="E753">
        <f>VLOOKUP(B753,Faktoren!$A$2:$Z$102,11)</f>
        <v>80.626829725530484</v>
      </c>
      <c r="F753">
        <f>VLOOKUP(B753,Faktoren!$A$2:$Z$102,13)</f>
        <v>1.4523313940863025</v>
      </c>
      <c r="G753" s="17">
        <f t="shared" si="11"/>
        <v>31291.756265167838</v>
      </c>
    </row>
    <row r="754" spans="1:7">
      <c r="A754" s="20">
        <v>41421.279386574075</v>
      </c>
      <c r="B754" s="15">
        <v>19.625</v>
      </c>
      <c r="C754">
        <v>45448</v>
      </c>
      <c r="D754" s="16">
        <f>VLOOKUP(B754,Faktoren!$A$2:$Z$102,5)</f>
        <v>998.404</v>
      </c>
      <c r="E754">
        <f>VLOOKUP(B754,Faktoren!$A$2:$Z$102,11)</f>
        <v>80.626829725530484</v>
      </c>
      <c r="F754">
        <f>VLOOKUP(B754,Faktoren!$A$2:$Z$102,13)</f>
        <v>1.4523313940863025</v>
      </c>
      <c r="G754" s="17">
        <f t="shared" si="11"/>
        <v>31293.133361337586</v>
      </c>
    </row>
    <row r="755" spans="1:7">
      <c r="A755" s="20">
        <v>41421.280069444445</v>
      </c>
      <c r="B755" s="15">
        <v>19.625</v>
      </c>
      <c r="C755">
        <v>45446</v>
      </c>
      <c r="D755" s="16">
        <f>VLOOKUP(B755,Faktoren!$A$2:$Z$102,5)</f>
        <v>998.404</v>
      </c>
      <c r="E755">
        <f>VLOOKUP(B755,Faktoren!$A$2:$Z$102,11)</f>
        <v>80.626829725530484</v>
      </c>
      <c r="F755">
        <f>VLOOKUP(B755,Faktoren!$A$2:$Z$102,13)</f>
        <v>1.4523313940863025</v>
      </c>
      <c r="G755" s="17">
        <f t="shared" si="11"/>
        <v>31291.756265167838</v>
      </c>
    </row>
    <row r="756" spans="1:7">
      <c r="A756" s="20">
        <v>41421.280763888892</v>
      </c>
      <c r="B756" s="15">
        <v>19.625</v>
      </c>
      <c r="C756">
        <v>45449</v>
      </c>
      <c r="D756" s="16">
        <f>VLOOKUP(B756,Faktoren!$A$2:$Z$102,5)</f>
        <v>998.404</v>
      </c>
      <c r="E756">
        <f>VLOOKUP(B756,Faktoren!$A$2:$Z$102,11)</f>
        <v>80.626829725530484</v>
      </c>
      <c r="F756">
        <f>VLOOKUP(B756,Faktoren!$A$2:$Z$102,13)</f>
        <v>1.4523313940863025</v>
      </c>
      <c r="G756" s="17">
        <f t="shared" si="11"/>
        <v>31293.821909422462</v>
      </c>
    </row>
    <row r="757" spans="1:7">
      <c r="A757" s="20">
        <v>41421.281458333331</v>
      </c>
      <c r="B757" s="15">
        <v>19.625</v>
      </c>
      <c r="C757">
        <v>45448</v>
      </c>
      <c r="D757" s="16">
        <f>VLOOKUP(B757,Faktoren!$A$2:$Z$102,5)</f>
        <v>998.404</v>
      </c>
      <c r="E757">
        <f>VLOOKUP(B757,Faktoren!$A$2:$Z$102,11)</f>
        <v>80.626829725530484</v>
      </c>
      <c r="F757">
        <f>VLOOKUP(B757,Faktoren!$A$2:$Z$102,13)</f>
        <v>1.4523313940863025</v>
      </c>
      <c r="G757" s="17">
        <f t="shared" si="11"/>
        <v>31293.133361337586</v>
      </c>
    </row>
    <row r="758" spans="1:7">
      <c r="A758" s="20">
        <v>41421.282152777778</v>
      </c>
      <c r="B758" s="15">
        <v>19.625</v>
      </c>
      <c r="C758">
        <v>45447</v>
      </c>
      <c r="D758" s="16">
        <f>VLOOKUP(B758,Faktoren!$A$2:$Z$102,5)</f>
        <v>998.404</v>
      </c>
      <c r="E758">
        <f>VLOOKUP(B758,Faktoren!$A$2:$Z$102,11)</f>
        <v>80.626829725530484</v>
      </c>
      <c r="F758">
        <f>VLOOKUP(B758,Faktoren!$A$2:$Z$102,13)</f>
        <v>1.4523313940863025</v>
      </c>
      <c r="G758" s="17">
        <f t="shared" si="11"/>
        <v>31292.444813252714</v>
      </c>
    </row>
    <row r="759" spans="1:7">
      <c r="A759" s="20">
        <v>41421.282847222225</v>
      </c>
      <c r="B759" s="15">
        <v>19.625</v>
      </c>
      <c r="C759">
        <v>45447</v>
      </c>
      <c r="D759" s="16">
        <f>VLOOKUP(B759,Faktoren!$A$2:$Z$102,5)</f>
        <v>998.404</v>
      </c>
      <c r="E759">
        <f>VLOOKUP(B759,Faktoren!$A$2:$Z$102,11)</f>
        <v>80.626829725530484</v>
      </c>
      <c r="F759">
        <f>VLOOKUP(B759,Faktoren!$A$2:$Z$102,13)</f>
        <v>1.4523313940863025</v>
      </c>
      <c r="G759" s="17">
        <f t="shared" si="11"/>
        <v>31292.444813252714</v>
      </c>
    </row>
    <row r="760" spans="1:7">
      <c r="A760" s="20">
        <v>41421.283541666664</v>
      </c>
      <c r="B760" s="15">
        <v>19.625</v>
      </c>
      <c r="C760">
        <v>45444</v>
      </c>
      <c r="D760" s="16">
        <f>VLOOKUP(B760,Faktoren!$A$2:$Z$102,5)</f>
        <v>998.404</v>
      </c>
      <c r="E760">
        <f>VLOOKUP(B760,Faktoren!$A$2:$Z$102,11)</f>
        <v>80.626829725530484</v>
      </c>
      <c r="F760">
        <f>VLOOKUP(B760,Faktoren!$A$2:$Z$102,13)</f>
        <v>1.4523313940863025</v>
      </c>
      <c r="G760" s="17">
        <f t="shared" si="11"/>
        <v>31290.379168998094</v>
      </c>
    </row>
    <row r="761" spans="1:7">
      <c r="A761" s="20">
        <v>41421.284236111111</v>
      </c>
      <c r="B761" s="15">
        <v>19.625</v>
      </c>
      <c r="C761">
        <v>45446</v>
      </c>
      <c r="D761" s="16">
        <f>VLOOKUP(B761,Faktoren!$A$2:$Z$102,5)</f>
        <v>998.404</v>
      </c>
      <c r="E761">
        <f>VLOOKUP(B761,Faktoren!$A$2:$Z$102,11)</f>
        <v>80.626829725530484</v>
      </c>
      <c r="F761">
        <f>VLOOKUP(B761,Faktoren!$A$2:$Z$102,13)</f>
        <v>1.4523313940863025</v>
      </c>
      <c r="G761" s="17">
        <f t="shared" si="11"/>
        <v>31291.756265167838</v>
      </c>
    </row>
    <row r="762" spans="1:7">
      <c r="A762" s="20">
        <v>41421.284930555557</v>
      </c>
      <c r="B762" s="15">
        <v>19.625</v>
      </c>
      <c r="C762">
        <v>45445</v>
      </c>
      <c r="D762" s="16">
        <f>VLOOKUP(B762,Faktoren!$A$2:$Z$102,5)</f>
        <v>998.404</v>
      </c>
      <c r="E762">
        <f>VLOOKUP(B762,Faktoren!$A$2:$Z$102,11)</f>
        <v>80.626829725530484</v>
      </c>
      <c r="F762">
        <f>VLOOKUP(B762,Faktoren!$A$2:$Z$102,13)</f>
        <v>1.4523313940863025</v>
      </c>
      <c r="G762" s="17">
        <f t="shared" si="11"/>
        <v>31291.067717082966</v>
      </c>
    </row>
    <row r="763" spans="1:7">
      <c r="A763" s="20">
        <v>41421.285624999997</v>
      </c>
      <c r="B763" s="15">
        <v>19.625</v>
      </c>
      <c r="C763">
        <v>45449</v>
      </c>
      <c r="D763" s="16">
        <f>VLOOKUP(B763,Faktoren!$A$2:$Z$102,5)</f>
        <v>998.404</v>
      </c>
      <c r="E763">
        <f>VLOOKUP(B763,Faktoren!$A$2:$Z$102,11)</f>
        <v>80.626829725530484</v>
      </c>
      <c r="F763">
        <f>VLOOKUP(B763,Faktoren!$A$2:$Z$102,13)</f>
        <v>1.4523313940863025</v>
      </c>
      <c r="G763" s="17">
        <f t="shared" si="11"/>
        <v>31293.821909422462</v>
      </c>
    </row>
    <row r="764" spans="1:7">
      <c r="A764" s="20">
        <v>41421.286319444444</v>
      </c>
      <c r="B764" s="15">
        <v>19.625</v>
      </c>
      <c r="C764">
        <v>45445</v>
      </c>
      <c r="D764" s="16">
        <f>VLOOKUP(B764,Faktoren!$A$2:$Z$102,5)</f>
        <v>998.404</v>
      </c>
      <c r="E764">
        <f>VLOOKUP(B764,Faktoren!$A$2:$Z$102,11)</f>
        <v>80.626829725530484</v>
      </c>
      <c r="F764">
        <f>VLOOKUP(B764,Faktoren!$A$2:$Z$102,13)</f>
        <v>1.4523313940863025</v>
      </c>
      <c r="G764" s="17">
        <f t="shared" si="11"/>
        <v>31291.067717082966</v>
      </c>
    </row>
    <row r="765" spans="1:7">
      <c r="A765" s="20">
        <v>41421.28701388889</v>
      </c>
      <c r="B765" s="15">
        <v>19.625</v>
      </c>
      <c r="C765">
        <v>45450</v>
      </c>
      <c r="D765" s="16">
        <f>VLOOKUP(B765,Faktoren!$A$2:$Z$102,5)</f>
        <v>998.404</v>
      </c>
      <c r="E765">
        <f>VLOOKUP(B765,Faktoren!$A$2:$Z$102,11)</f>
        <v>80.626829725530484</v>
      </c>
      <c r="F765">
        <f>VLOOKUP(B765,Faktoren!$A$2:$Z$102,13)</f>
        <v>1.4523313940863025</v>
      </c>
      <c r="G765" s="17">
        <f t="shared" si="11"/>
        <v>31294.510457507335</v>
      </c>
    </row>
    <row r="766" spans="1:7">
      <c r="A766" s="20">
        <v>41421.287708333337</v>
      </c>
      <c r="B766" s="15">
        <v>19.625</v>
      </c>
      <c r="C766">
        <v>45444</v>
      </c>
      <c r="D766" s="16">
        <f>VLOOKUP(B766,Faktoren!$A$2:$Z$102,5)</f>
        <v>998.404</v>
      </c>
      <c r="E766">
        <f>VLOOKUP(B766,Faktoren!$A$2:$Z$102,11)</f>
        <v>80.626829725530484</v>
      </c>
      <c r="F766">
        <f>VLOOKUP(B766,Faktoren!$A$2:$Z$102,13)</f>
        <v>1.4523313940863025</v>
      </c>
      <c r="G766" s="17">
        <f t="shared" si="11"/>
        <v>31290.379168998094</v>
      </c>
    </row>
    <row r="767" spans="1:7">
      <c r="A767" s="20">
        <v>41421.288402777776</v>
      </c>
      <c r="B767" s="15">
        <v>19.625</v>
      </c>
      <c r="C767">
        <v>45450</v>
      </c>
      <c r="D767" s="16">
        <f>VLOOKUP(B767,Faktoren!$A$2:$Z$102,5)</f>
        <v>998.404</v>
      </c>
      <c r="E767">
        <f>VLOOKUP(B767,Faktoren!$A$2:$Z$102,11)</f>
        <v>80.626829725530484</v>
      </c>
      <c r="F767">
        <f>VLOOKUP(B767,Faktoren!$A$2:$Z$102,13)</f>
        <v>1.4523313940863025</v>
      </c>
      <c r="G767" s="17">
        <f t="shared" si="11"/>
        <v>31294.510457507335</v>
      </c>
    </row>
    <row r="768" spans="1:7">
      <c r="A768" s="20">
        <v>41421.289097222223</v>
      </c>
      <c r="B768" s="15">
        <v>19.625</v>
      </c>
      <c r="C768">
        <v>45447</v>
      </c>
      <c r="D768" s="16">
        <f>VLOOKUP(B768,Faktoren!$A$2:$Z$102,5)</f>
        <v>998.404</v>
      </c>
      <c r="E768">
        <f>VLOOKUP(B768,Faktoren!$A$2:$Z$102,11)</f>
        <v>80.626829725530484</v>
      </c>
      <c r="F768">
        <f>VLOOKUP(B768,Faktoren!$A$2:$Z$102,13)</f>
        <v>1.4523313940863025</v>
      </c>
      <c r="G768" s="17">
        <f t="shared" si="11"/>
        <v>31292.444813252714</v>
      </c>
    </row>
    <row r="769" spans="1:7">
      <c r="A769" s="20">
        <v>41421.28979166667</v>
      </c>
      <c r="B769" s="15">
        <v>19.5625</v>
      </c>
      <c r="C769">
        <v>45446</v>
      </c>
      <c r="D769" s="16">
        <f>VLOOKUP(B769,Faktoren!$A$2:$Z$102,5)</f>
        <v>998.404</v>
      </c>
      <c r="E769">
        <f>VLOOKUP(B769,Faktoren!$A$2:$Z$102,11)</f>
        <v>80.626829725530484</v>
      </c>
      <c r="F769">
        <f>VLOOKUP(B769,Faktoren!$A$2:$Z$102,13)</f>
        <v>1.4523313940863025</v>
      </c>
      <c r="G769" s="17">
        <f t="shared" si="11"/>
        <v>31291.756265167838</v>
      </c>
    </row>
    <row r="770" spans="1:7">
      <c r="A770" s="20">
        <v>41421.290486111109</v>
      </c>
      <c r="B770" s="15">
        <v>19.625</v>
      </c>
      <c r="C770">
        <v>45453</v>
      </c>
      <c r="D770" s="16">
        <f>VLOOKUP(B770,Faktoren!$A$2:$Z$102,5)</f>
        <v>998.404</v>
      </c>
      <c r="E770">
        <f>VLOOKUP(B770,Faktoren!$A$2:$Z$102,11)</f>
        <v>80.626829725530484</v>
      </c>
      <c r="F770">
        <f>VLOOKUP(B770,Faktoren!$A$2:$Z$102,13)</f>
        <v>1.4523313940863025</v>
      </c>
      <c r="G770" s="17">
        <f t="shared" si="11"/>
        <v>31296.576101761955</v>
      </c>
    </row>
    <row r="771" spans="1:7">
      <c r="A771" s="20">
        <v>41421.291180555556</v>
      </c>
      <c r="B771" s="15">
        <v>19.5625</v>
      </c>
      <c r="C771">
        <v>45449</v>
      </c>
      <c r="D771" s="16">
        <f>VLOOKUP(B771,Faktoren!$A$2:$Z$102,5)</f>
        <v>998.404</v>
      </c>
      <c r="E771">
        <f>VLOOKUP(B771,Faktoren!$A$2:$Z$102,11)</f>
        <v>80.626829725530484</v>
      </c>
      <c r="F771">
        <f>VLOOKUP(B771,Faktoren!$A$2:$Z$102,13)</f>
        <v>1.4523313940863025</v>
      </c>
      <c r="G771" s="17">
        <f t="shared" ref="G771:G834" si="12">C771/F771</f>
        <v>31293.821909422462</v>
      </c>
    </row>
    <row r="772" spans="1:7">
      <c r="A772" s="20">
        <v>41421.291875000003</v>
      </c>
      <c r="B772" s="15">
        <v>19.625</v>
      </c>
      <c r="C772">
        <v>45448</v>
      </c>
      <c r="D772" s="16">
        <f>VLOOKUP(B772,Faktoren!$A$2:$Z$102,5)</f>
        <v>998.404</v>
      </c>
      <c r="E772">
        <f>VLOOKUP(B772,Faktoren!$A$2:$Z$102,11)</f>
        <v>80.626829725530484</v>
      </c>
      <c r="F772">
        <f>VLOOKUP(B772,Faktoren!$A$2:$Z$102,13)</f>
        <v>1.4523313940863025</v>
      </c>
      <c r="G772" s="17">
        <f t="shared" si="12"/>
        <v>31293.133361337586</v>
      </c>
    </row>
    <row r="773" spans="1:7">
      <c r="A773" s="20">
        <v>41421.292569444442</v>
      </c>
      <c r="B773" s="15">
        <v>19.625</v>
      </c>
      <c r="C773">
        <v>45447</v>
      </c>
      <c r="D773" s="16">
        <f>VLOOKUP(B773,Faktoren!$A$2:$Z$102,5)</f>
        <v>998.404</v>
      </c>
      <c r="E773">
        <f>VLOOKUP(B773,Faktoren!$A$2:$Z$102,11)</f>
        <v>80.626829725530484</v>
      </c>
      <c r="F773">
        <f>VLOOKUP(B773,Faktoren!$A$2:$Z$102,13)</f>
        <v>1.4523313940863025</v>
      </c>
      <c r="G773" s="17">
        <f t="shared" si="12"/>
        <v>31292.444813252714</v>
      </c>
    </row>
    <row r="774" spans="1:7">
      <c r="A774" s="20">
        <v>41421.293263888889</v>
      </c>
      <c r="B774" s="15">
        <v>19.5625</v>
      </c>
      <c r="C774">
        <v>45450</v>
      </c>
      <c r="D774" s="16">
        <f>VLOOKUP(B774,Faktoren!$A$2:$Z$102,5)</f>
        <v>998.404</v>
      </c>
      <c r="E774">
        <f>VLOOKUP(B774,Faktoren!$A$2:$Z$102,11)</f>
        <v>80.626829725530484</v>
      </c>
      <c r="F774">
        <f>VLOOKUP(B774,Faktoren!$A$2:$Z$102,13)</f>
        <v>1.4523313940863025</v>
      </c>
      <c r="G774" s="17">
        <f t="shared" si="12"/>
        <v>31294.510457507335</v>
      </c>
    </row>
    <row r="775" spans="1:7">
      <c r="A775" s="20">
        <v>41421.293958333335</v>
      </c>
      <c r="B775" s="15">
        <v>19.5625</v>
      </c>
      <c r="C775">
        <v>45446</v>
      </c>
      <c r="D775" s="16">
        <f>VLOOKUP(B775,Faktoren!$A$2:$Z$102,5)</f>
        <v>998.404</v>
      </c>
      <c r="E775">
        <f>VLOOKUP(B775,Faktoren!$A$2:$Z$102,11)</f>
        <v>80.626829725530484</v>
      </c>
      <c r="F775">
        <f>VLOOKUP(B775,Faktoren!$A$2:$Z$102,13)</f>
        <v>1.4523313940863025</v>
      </c>
      <c r="G775" s="17">
        <f t="shared" si="12"/>
        <v>31291.756265167838</v>
      </c>
    </row>
    <row r="776" spans="1:7">
      <c r="A776" s="20">
        <v>41421.294652777775</v>
      </c>
      <c r="B776" s="15">
        <v>19.5625</v>
      </c>
      <c r="C776">
        <v>45453</v>
      </c>
      <c r="D776" s="16">
        <f>VLOOKUP(B776,Faktoren!$A$2:$Z$102,5)</f>
        <v>998.404</v>
      </c>
      <c r="E776">
        <f>VLOOKUP(B776,Faktoren!$A$2:$Z$102,11)</f>
        <v>80.626829725530484</v>
      </c>
      <c r="F776">
        <f>VLOOKUP(B776,Faktoren!$A$2:$Z$102,13)</f>
        <v>1.4523313940863025</v>
      </c>
      <c r="G776" s="17">
        <f t="shared" si="12"/>
        <v>31296.576101761955</v>
      </c>
    </row>
    <row r="777" spans="1:7">
      <c r="A777" s="20">
        <v>41421.295347222222</v>
      </c>
      <c r="B777" s="15">
        <v>19.5625</v>
      </c>
      <c r="C777">
        <v>45446</v>
      </c>
      <c r="D777" s="16">
        <f>VLOOKUP(B777,Faktoren!$A$2:$Z$102,5)</f>
        <v>998.404</v>
      </c>
      <c r="E777">
        <f>VLOOKUP(B777,Faktoren!$A$2:$Z$102,11)</f>
        <v>80.626829725530484</v>
      </c>
      <c r="F777">
        <f>VLOOKUP(B777,Faktoren!$A$2:$Z$102,13)</f>
        <v>1.4523313940863025</v>
      </c>
      <c r="G777" s="17">
        <f t="shared" si="12"/>
        <v>31291.756265167838</v>
      </c>
    </row>
    <row r="778" spans="1:7">
      <c r="A778" s="20">
        <v>41421.296041666668</v>
      </c>
      <c r="B778" s="15">
        <v>19.5625</v>
      </c>
      <c r="C778">
        <v>45452</v>
      </c>
      <c r="D778" s="16">
        <f>VLOOKUP(B778,Faktoren!$A$2:$Z$102,5)</f>
        <v>998.404</v>
      </c>
      <c r="E778">
        <f>VLOOKUP(B778,Faktoren!$A$2:$Z$102,11)</f>
        <v>80.626829725530484</v>
      </c>
      <c r="F778">
        <f>VLOOKUP(B778,Faktoren!$A$2:$Z$102,13)</f>
        <v>1.4523313940863025</v>
      </c>
      <c r="G778" s="17">
        <f t="shared" si="12"/>
        <v>31295.887553677083</v>
      </c>
    </row>
    <row r="779" spans="1:7">
      <c r="A779" s="20">
        <v>41421.296736111108</v>
      </c>
      <c r="B779" s="15">
        <v>19.5625</v>
      </c>
      <c r="C779">
        <v>45451</v>
      </c>
      <c r="D779" s="16">
        <f>VLOOKUP(B779,Faktoren!$A$2:$Z$102,5)</f>
        <v>998.404</v>
      </c>
      <c r="E779">
        <f>VLOOKUP(B779,Faktoren!$A$2:$Z$102,11)</f>
        <v>80.626829725530484</v>
      </c>
      <c r="F779">
        <f>VLOOKUP(B779,Faktoren!$A$2:$Z$102,13)</f>
        <v>1.4523313940863025</v>
      </c>
      <c r="G779" s="17">
        <f t="shared" si="12"/>
        <v>31295.199005592207</v>
      </c>
    </row>
    <row r="780" spans="1:7">
      <c r="A780" s="20">
        <v>41421.297430555554</v>
      </c>
      <c r="B780" s="15">
        <v>19.5625</v>
      </c>
      <c r="C780">
        <v>45447</v>
      </c>
      <c r="D780" s="16">
        <f>VLOOKUP(B780,Faktoren!$A$2:$Z$102,5)</f>
        <v>998.404</v>
      </c>
      <c r="E780">
        <f>VLOOKUP(B780,Faktoren!$A$2:$Z$102,11)</f>
        <v>80.626829725530484</v>
      </c>
      <c r="F780">
        <f>VLOOKUP(B780,Faktoren!$A$2:$Z$102,13)</f>
        <v>1.4523313940863025</v>
      </c>
      <c r="G780" s="17">
        <f t="shared" si="12"/>
        <v>31292.444813252714</v>
      </c>
    </row>
    <row r="781" spans="1:7">
      <c r="A781" s="20">
        <v>41421.298125000001</v>
      </c>
      <c r="B781" s="15">
        <v>19.5625</v>
      </c>
      <c r="C781">
        <v>45452</v>
      </c>
      <c r="D781" s="16">
        <f>VLOOKUP(B781,Faktoren!$A$2:$Z$102,5)</f>
        <v>998.404</v>
      </c>
      <c r="E781">
        <f>VLOOKUP(B781,Faktoren!$A$2:$Z$102,11)</f>
        <v>80.626829725530484</v>
      </c>
      <c r="F781">
        <f>VLOOKUP(B781,Faktoren!$A$2:$Z$102,13)</f>
        <v>1.4523313940863025</v>
      </c>
      <c r="G781" s="17">
        <f t="shared" si="12"/>
        <v>31295.887553677083</v>
      </c>
    </row>
    <row r="782" spans="1:7">
      <c r="A782" s="20">
        <v>41421.298807870371</v>
      </c>
      <c r="B782" s="15">
        <v>19.5625</v>
      </c>
      <c r="C782">
        <v>45460</v>
      </c>
      <c r="D782" s="16">
        <f>VLOOKUP(B782,Faktoren!$A$2:$Z$102,5)</f>
        <v>998.404</v>
      </c>
      <c r="E782">
        <f>VLOOKUP(B782,Faktoren!$A$2:$Z$102,11)</f>
        <v>80.626829725530484</v>
      </c>
      <c r="F782">
        <f>VLOOKUP(B782,Faktoren!$A$2:$Z$102,13)</f>
        <v>1.4523313940863025</v>
      </c>
      <c r="G782" s="17">
        <f t="shared" si="12"/>
        <v>31301.395938356072</v>
      </c>
    </row>
    <row r="783" spans="1:7">
      <c r="A783" s="20">
        <v>41421.299502314818</v>
      </c>
      <c r="B783" s="15">
        <v>19.5625</v>
      </c>
      <c r="C783">
        <v>45458</v>
      </c>
      <c r="D783" s="16">
        <f>VLOOKUP(B783,Faktoren!$A$2:$Z$102,5)</f>
        <v>998.404</v>
      </c>
      <c r="E783">
        <f>VLOOKUP(B783,Faktoren!$A$2:$Z$102,11)</f>
        <v>80.626829725530484</v>
      </c>
      <c r="F783">
        <f>VLOOKUP(B783,Faktoren!$A$2:$Z$102,13)</f>
        <v>1.4523313940863025</v>
      </c>
      <c r="G783" s="17">
        <f t="shared" si="12"/>
        <v>31300.018842186324</v>
      </c>
    </row>
    <row r="784" spans="1:7">
      <c r="A784" s="20">
        <v>41421.300196759257</v>
      </c>
      <c r="B784" s="15">
        <v>19.5625</v>
      </c>
      <c r="C784">
        <v>45452</v>
      </c>
      <c r="D784" s="16">
        <f>VLOOKUP(B784,Faktoren!$A$2:$Z$102,5)</f>
        <v>998.404</v>
      </c>
      <c r="E784">
        <f>VLOOKUP(B784,Faktoren!$A$2:$Z$102,11)</f>
        <v>80.626829725530484</v>
      </c>
      <c r="F784">
        <f>VLOOKUP(B784,Faktoren!$A$2:$Z$102,13)</f>
        <v>1.4523313940863025</v>
      </c>
      <c r="G784" s="17">
        <f t="shared" si="12"/>
        <v>31295.887553677083</v>
      </c>
    </row>
    <row r="785" spans="1:7">
      <c r="A785" s="20">
        <v>41421.300891203704</v>
      </c>
      <c r="B785" s="15">
        <v>19.5625</v>
      </c>
      <c r="C785">
        <v>45448</v>
      </c>
      <c r="D785" s="16">
        <f>VLOOKUP(B785,Faktoren!$A$2:$Z$102,5)</f>
        <v>998.404</v>
      </c>
      <c r="E785">
        <f>VLOOKUP(B785,Faktoren!$A$2:$Z$102,11)</f>
        <v>80.626829725530484</v>
      </c>
      <c r="F785">
        <f>VLOOKUP(B785,Faktoren!$A$2:$Z$102,13)</f>
        <v>1.4523313940863025</v>
      </c>
      <c r="G785" s="17">
        <f t="shared" si="12"/>
        <v>31293.133361337586</v>
      </c>
    </row>
    <row r="786" spans="1:7">
      <c r="A786" s="20">
        <v>41421.301585648151</v>
      </c>
      <c r="B786" s="15">
        <v>19.5625</v>
      </c>
      <c r="C786">
        <v>45454</v>
      </c>
      <c r="D786" s="16">
        <f>VLOOKUP(B786,Faktoren!$A$2:$Z$102,5)</f>
        <v>998.404</v>
      </c>
      <c r="E786">
        <f>VLOOKUP(B786,Faktoren!$A$2:$Z$102,11)</f>
        <v>80.626829725530484</v>
      </c>
      <c r="F786">
        <f>VLOOKUP(B786,Faktoren!$A$2:$Z$102,13)</f>
        <v>1.4523313940863025</v>
      </c>
      <c r="G786" s="17">
        <f t="shared" si="12"/>
        <v>31297.264649846828</v>
      </c>
    </row>
    <row r="787" spans="1:7">
      <c r="A787" s="20">
        <v>41421.30228009259</v>
      </c>
      <c r="B787" s="15">
        <v>19.5625</v>
      </c>
      <c r="C787">
        <v>45448</v>
      </c>
      <c r="D787" s="16">
        <f>VLOOKUP(B787,Faktoren!$A$2:$Z$102,5)</f>
        <v>998.404</v>
      </c>
      <c r="E787">
        <f>VLOOKUP(B787,Faktoren!$A$2:$Z$102,11)</f>
        <v>80.626829725530484</v>
      </c>
      <c r="F787">
        <f>VLOOKUP(B787,Faktoren!$A$2:$Z$102,13)</f>
        <v>1.4523313940863025</v>
      </c>
      <c r="G787" s="17">
        <f t="shared" si="12"/>
        <v>31293.133361337586</v>
      </c>
    </row>
    <row r="788" spans="1:7">
      <c r="A788" s="20">
        <v>41421.302974537037</v>
      </c>
      <c r="B788" s="15">
        <v>19.5625</v>
      </c>
      <c r="C788">
        <v>45448</v>
      </c>
      <c r="D788" s="16">
        <f>VLOOKUP(B788,Faktoren!$A$2:$Z$102,5)</f>
        <v>998.404</v>
      </c>
      <c r="E788">
        <f>VLOOKUP(B788,Faktoren!$A$2:$Z$102,11)</f>
        <v>80.626829725530484</v>
      </c>
      <c r="F788">
        <f>VLOOKUP(B788,Faktoren!$A$2:$Z$102,13)</f>
        <v>1.4523313940863025</v>
      </c>
      <c r="G788" s="17">
        <f t="shared" si="12"/>
        <v>31293.133361337586</v>
      </c>
    </row>
    <row r="789" spans="1:7">
      <c r="A789" s="20">
        <v>41421.303668981483</v>
      </c>
      <c r="B789" s="15">
        <v>19.5625</v>
      </c>
      <c r="C789">
        <v>45452</v>
      </c>
      <c r="D789" s="16">
        <f>VLOOKUP(B789,Faktoren!$A$2:$Z$102,5)</f>
        <v>998.404</v>
      </c>
      <c r="E789">
        <f>VLOOKUP(B789,Faktoren!$A$2:$Z$102,11)</f>
        <v>80.626829725530484</v>
      </c>
      <c r="F789">
        <f>VLOOKUP(B789,Faktoren!$A$2:$Z$102,13)</f>
        <v>1.4523313940863025</v>
      </c>
      <c r="G789" s="17">
        <f t="shared" si="12"/>
        <v>31295.887553677083</v>
      </c>
    </row>
    <row r="790" spans="1:7">
      <c r="A790" s="20">
        <v>41421.304363425923</v>
      </c>
      <c r="B790" s="15">
        <v>19.5625</v>
      </c>
      <c r="C790">
        <v>45449</v>
      </c>
      <c r="D790" s="16">
        <f>VLOOKUP(B790,Faktoren!$A$2:$Z$102,5)</f>
        <v>998.404</v>
      </c>
      <c r="E790">
        <f>VLOOKUP(B790,Faktoren!$A$2:$Z$102,11)</f>
        <v>80.626829725530484</v>
      </c>
      <c r="F790">
        <f>VLOOKUP(B790,Faktoren!$A$2:$Z$102,13)</f>
        <v>1.4523313940863025</v>
      </c>
      <c r="G790" s="17">
        <f t="shared" si="12"/>
        <v>31293.821909422462</v>
      </c>
    </row>
    <row r="791" spans="1:7">
      <c r="A791" s="20">
        <v>41421.30505787037</v>
      </c>
      <c r="B791" s="15">
        <v>19.5625</v>
      </c>
      <c r="C791">
        <v>45452</v>
      </c>
      <c r="D791" s="16">
        <f>VLOOKUP(B791,Faktoren!$A$2:$Z$102,5)</f>
        <v>998.404</v>
      </c>
      <c r="E791">
        <f>VLOOKUP(B791,Faktoren!$A$2:$Z$102,11)</f>
        <v>80.626829725530484</v>
      </c>
      <c r="F791">
        <f>VLOOKUP(B791,Faktoren!$A$2:$Z$102,13)</f>
        <v>1.4523313940863025</v>
      </c>
      <c r="G791" s="17">
        <f t="shared" si="12"/>
        <v>31295.887553677083</v>
      </c>
    </row>
    <row r="792" spans="1:7">
      <c r="A792" s="20">
        <v>41421.305752314816</v>
      </c>
      <c r="B792" s="15">
        <v>19.5625</v>
      </c>
      <c r="C792">
        <v>45453</v>
      </c>
      <c r="D792" s="16">
        <f>VLOOKUP(B792,Faktoren!$A$2:$Z$102,5)</f>
        <v>998.404</v>
      </c>
      <c r="E792">
        <f>VLOOKUP(B792,Faktoren!$A$2:$Z$102,11)</f>
        <v>80.626829725530484</v>
      </c>
      <c r="F792">
        <f>VLOOKUP(B792,Faktoren!$A$2:$Z$102,13)</f>
        <v>1.4523313940863025</v>
      </c>
      <c r="G792" s="17">
        <f t="shared" si="12"/>
        <v>31296.576101761955</v>
      </c>
    </row>
    <row r="793" spans="1:7">
      <c r="A793" s="20">
        <v>41421.306446759256</v>
      </c>
      <c r="B793" s="15">
        <v>19.5625</v>
      </c>
      <c r="C793">
        <v>45447</v>
      </c>
      <c r="D793" s="16">
        <f>VLOOKUP(B793,Faktoren!$A$2:$Z$102,5)</f>
        <v>998.404</v>
      </c>
      <c r="E793">
        <f>VLOOKUP(B793,Faktoren!$A$2:$Z$102,11)</f>
        <v>80.626829725530484</v>
      </c>
      <c r="F793">
        <f>VLOOKUP(B793,Faktoren!$A$2:$Z$102,13)</f>
        <v>1.4523313940863025</v>
      </c>
      <c r="G793" s="17">
        <f t="shared" si="12"/>
        <v>31292.444813252714</v>
      </c>
    </row>
    <row r="794" spans="1:7">
      <c r="A794" s="20">
        <v>41421.307141203702</v>
      </c>
      <c r="B794" s="15">
        <v>19.5625</v>
      </c>
      <c r="C794">
        <v>45447</v>
      </c>
      <c r="D794" s="16">
        <f>VLOOKUP(B794,Faktoren!$A$2:$Z$102,5)</f>
        <v>998.404</v>
      </c>
      <c r="E794">
        <f>VLOOKUP(B794,Faktoren!$A$2:$Z$102,11)</f>
        <v>80.626829725530484</v>
      </c>
      <c r="F794">
        <f>VLOOKUP(B794,Faktoren!$A$2:$Z$102,13)</f>
        <v>1.4523313940863025</v>
      </c>
      <c r="G794" s="17">
        <f t="shared" si="12"/>
        <v>31292.444813252714</v>
      </c>
    </row>
    <row r="795" spans="1:7">
      <c r="A795" s="20">
        <v>41421.307835648149</v>
      </c>
      <c r="B795" s="15">
        <v>19.5625</v>
      </c>
      <c r="C795">
        <v>45454</v>
      </c>
      <c r="D795" s="16">
        <f>VLOOKUP(B795,Faktoren!$A$2:$Z$102,5)</f>
        <v>998.404</v>
      </c>
      <c r="E795">
        <f>VLOOKUP(B795,Faktoren!$A$2:$Z$102,11)</f>
        <v>80.626829725530484</v>
      </c>
      <c r="F795">
        <f>VLOOKUP(B795,Faktoren!$A$2:$Z$102,13)</f>
        <v>1.4523313940863025</v>
      </c>
      <c r="G795" s="17">
        <f t="shared" si="12"/>
        <v>31297.264649846828</v>
      </c>
    </row>
    <row r="796" spans="1:7">
      <c r="A796" s="20">
        <v>41421.308530092596</v>
      </c>
      <c r="B796" s="15">
        <v>19.5625</v>
      </c>
      <c r="C796">
        <v>45450</v>
      </c>
      <c r="D796" s="16">
        <f>VLOOKUP(B796,Faktoren!$A$2:$Z$102,5)</f>
        <v>998.404</v>
      </c>
      <c r="E796">
        <f>VLOOKUP(B796,Faktoren!$A$2:$Z$102,11)</f>
        <v>80.626829725530484</v>
      </c>
      <c r="F796">
        <f>VLOOKUP(B796,Faktoren!$A$2:$Z$102,13)</f>
        <v>1.4523313940863025</v>
      </c>
      <c r="G796" s="17">
        <f t="shared" si="12"/>
        <v>31294.510457507335</v>
      </c>
    </row>
    <row r="797" spans="1:7">
      <c r="A797" s="20">
        <v>41421.309224537035</v>
      </c>
      <c r="B797" s="15">
        <v>19.5625</v>
      </c>
      <c r="C797">
        <v>45483</v>
      </c>
      <c r="D797" s="16">
        <f>VLOOKUP(B797,Faktoren!$A$2:$Z$102,5)</f>
        <v>998.404</v>
      </c>
      <c r="E797">
        <f>VLOOKUP(B797,Faktoren!$A$2:$Z$102,11)</f>
        <v>80.626829725530484</v>
      </c>
      <c r="F797">
        <f>VLOOKUP(B797,Faktoren!$A$2:$Z$102,13)</f>
        <v>1.4523313940863025</v>
      </c>
      <c r="G797" s="17">
        <f t="shared" si="12"/>
        <v>31317.232544308165</v>
      </c>
    </row>
    <row r="798" spans="1:7">
      <c r="A798" s="20">
        <v>41421.309918981482</v>
      </c>
      <c r="B798" s="15">
        <v>19.5625</v>
      </c>
      <c r="C798">
        <v>45532</v>
      </c>
      <c r="D798" s="16">
        <f>VLOOKUP(B798,Faktoren!$A$2:$Z$102,5)</f>
        <v>998.404</v>
      </c>
      <c r="E798">
        <f>VLOOKUP(B798,Faktoren!$A$2:$Z$102,11)</f>
        <v>80.626829725530484</v>
      </c>
      <c r="F798">
        <f>VLOOKUP(B798,Faktoren!$A$2:$Z$102,13)</f>
        <v>1.4523313940863025</v>
      </c>
      <c r="G798" s="17">
        <f t="shared" si="12"/>
        <v>31350.971400466973</v>
      </c>
    </row>
    <row r="799" spans="1:7">
      <c r="A799" s="20">
        <v>41421.310613425929</v>
      </c>
      <c r="B799" s="15">
        <v>19.5625</v>
      </c>
      <c r="C799">
        <v>45475</v>
      </c>
      <c r="D799" s="16">
        <f>VLOOKUP(B799,Faktoren!$A$2:$Z$102,5)</f>
        <v>998.404</v>
      </c>
      <c r="E799">
        <f>VLOOKUP(B799,Faktoren!$A$2:$Z$102,11)</f>
        <v>80.626829725530484</v>
      </c>
      <c r="F799">
        <f>VLOOKUP(B799,Faktoren!$A$2:$Z$102,13)</f>
        <v>1.4523313940863025</v>
      </c>
      <c r="G799" s="17">
        <f t="shared" si="12"/>
        <v>31311.724159629175</v>
      </c>
    </row>
    <row r="800" spans="1:7">
      <c r="A800" s="20">
        <v>41421.311307870368</v>
      </c>
      <c r="B800" s="15">
        <v>19.5625</v>
      </c>
      <c r="C800">
        <v>45473</v>
      </c>
      <c r="D800" s="16">
        <f>VLOOKUP(B800,Faktoren!$A$2:$Z$102,5)</f>
        <v>998.404</v>
      </c>
      <c r="E800">
        <f>VLOOKUP(B800,Faktoren!$A$2:$Z$102,11)</f>
        <v>80.626829725530484</v>
      </c>
      <c r="F800">
        <f>VLOOKUP(B800,Faktoren!$A$2:$Z$102,13)</f>
        <v>1.4523313940863025</v>
      </c>
      <c r="G800" s="17">
        <f t="shared" si="12"/>
        <v>31310.347063459427</v>
      </c>
    </row>
    <row r="801" spans="1:7">
      <c r="A801" s="20">
        <v>41421.312002314815</v>
      </c>
      <c r="B801" s="15">
        <v>19.5625</v>
      </c>
      <c r="C801">
        <v>45464</v>
      </c>
      <c r="D801" s="16">
        <f>VLOOKUP(B801,Faktoren!$A$2:$Z$102,5)</f>
        <v>998.404</v>
      </c>
      <c r="E801">
        <f>VLOOKUP(B801,Faktoren!$A$2:$Z$102,11)</f>
        <v>80.626829725530484</v>
      </c>
      <c r="F801">
        <f>VLOOKUP(B801,Faktoren!$A$2:$Z$102,13)</f>
        <v>1.4523313940863025</v>
      </c>
      <c r="G801" s="17">
        <f t="shared" si="12"/>
        <v>31304.150130695565</v>
      </c>
    </row>
    <row r="802" spans="1:7">
      <c r="A802" s="20">
        <v>41421.312696759262</v>
      </c>
      <c r="B802" s="15">
        <v>19.5625</v>
      </c>
      <c r="C802">
        <v>45469</v>
      </c>
      <c r="D802" s="16">
        <f>VLOOKUP(B802,Faktoren!$A$2:$Z$102,5)</f>
        <v>998.404</v>
      </c>
      <c r="E802">
        <f>VLOOKUP(B802,Faktoren!$A$2:$Z$102,11)</f>
        <v>80.626829725530484</v>
      </c>
      <c r="F802">
        <f>VLOOKUP(B802,Faktoren!$A$2:$Z$102,13)</f>
        <v>1.4523313940863025</v>
      </c>
      <c r="G802" s="17">
        <f t="shared" si="12"/>
        <v>31307.592871119934</v>
      </c>
    </row>
    <row r="803" spans="1:7">
      <c r="A803" s="20">
        <v>41421.313391203701</v>
      </c>
      <c r="B803" s="15">
        <v>19.5625</v>
      </c>
      <c r="C803">
        <v>45462</v>
      </c>
      <c r="D803" s="16">
        <f>VLOOKUP(B803,Faktoren!$A$2:$Z$102,5)</f>
        <v>998.404</v>
      </c>
      <c r="E803">
        <f>VLOOKUP(B803,Faktoren!$A$2:$Z$102,11)</f>
        <v>80.626829725530484</v>
      </c>
      <c r="F803">
        <f>VLOOKUP(B803,Faktoren!$A$2:$Z$102,13)</f>
        <v>1.4523313940863025</v>
      </c>
      <c r="G803" s="17">
        <f t="shared" si="12"/>
        <v>31302.773034525817</v>
      </c>
    </row>
    <row r="804" spans="1:7">
      <c r="A804" s="20">
        <v>41421.314085648148</v>
      </c>
      <c r="B804" s="15">
        <v>19.5625</v>
      </c>
      <c r="C804">
        <v>45466</v>
      </c>
      <c r="D804" s="16">
        <f>VLOOKUP(B804,Faktoren!$A$2:$Z$102,5)</f>
        <v>998.404</v>
      </c>
      <c r="E804">
        <f>VLOOKUP(B804,Faktoren!$A$2:$Z$102,11)</f>
        <v>80.626829725530484</v>
      </c>
      <c r="F804">
        <f>VLOOKUP(B804,Faktoren!$A$2:$Z$102,13)</f>
        <v>1.4523313940863025</v>
      </c>
      <c r="G804" s="17">
        <f t="shared" si="12"/>
        <v>31305.527226865313</v>
      </c>
    </row>
    <row r="805" spans="1:7">
      <c r="A805" s="20">
        <v>41421.314780092594</v>
      </c>
      <c r="B805" s="15">
        <v>19.5625</v>
      </c>
      <c r="C805">
        <v>45456</v>
      </c>
      <c r="D805" s="16">
        <f>VLOOKUP(B805,Faktoren!$A$2:$Z$102,5)</f>
        <v>998.404</v>
      </c>
      <c r="E805">
        <f>VLOOKUP(B805,Faktoren!$A$2:$Z$102,11)</f>
        <v>80.626829725530484</v>
      </c>
      <c r="F805">
        <f>VLOOKUP(B805,Faktoren!$A$2:$Z$102,13)</f>
        <v>1.4523313940863025</v>
      </c>
      <c r="G805" s="17">
        <f t="shared" si="12"/>
        <v>31298.641746016576</v>
      </c>
    </row>
    <row r="806" spans="1:7">
      <c r="A806" s="20">
        <v>41421.315474537034</v>
      </c>
      <c r="B806" s="15">
        <v>19.5625</v>
      </c>
      <c r="C806">
        <v>45456</v>
      </c>
      <c r="D806" s="16">
        <f>VLOOKUP(B806,Faktoren!$A$2:$Z$102,5)</f>
        <v>998.404</v>
      </c>
      <c r="E806">
        <f>VLOOKUP(B806,Faktoren!$A$2:$Z$102,11)</f>
        <v>80.626829725530484</v>
      </c>
      <c r="F806">
        <f>VLOOKUP(B806,Faktoren!$A$2:$Z$102,13)</f>
        <v>1.4523313940863025</v>
      </c>
      <c r="G806" s="17">
        <f t="shared" si="12"/>
        <v>31298.641746016576</v>
      </c>
    </row>
    <row r="807" spans="1:7">
      <c r="A807" s="20">
        <v>41421.316168981481</v>
      </c>
      <c r="B807" s="15">
        <v>19.5625</v>
      </c>
      <c r="C807">
        <v>45460</v>
      </c>
      <c r="D807" s="16">
        <f>VLOOKUP(B807,Faktoren!$A$2:$Z$102,5)</f>
        <v>998.404</v>
      </c>
      <c r="E807">
        <f>VLOOKUP(B807,Faktoren!$A$2:$Z$102,11)</f>
        <v>80.626829725530484</v>
      </c>
      <c r="F807">
        <f>VLOOKUP(B807,Faktoren!$A$2:$Z$102,13)</f>
        <v>1.4523313940863025</v>
      </c>
      <c r="G807" s="17">
        <f t="shared" si="12"/>
        <v>31301.395938356072</v>
      </c>
    </row>
    <row r="808" spans="1:7">
      <c r="A808" s="20">
        <v>41421.316863425927</v>
      </c>
      <c r="B808" s="15">
        <v>19.5625</v>
      </c>
      <c r="C808">
        <v>45449</v>
      </c>
      <c r="D808" s="16">
        <f>VLOOKUP(B808,Faktoren!$A$2:$Z$102,5)</f>
        <v>998.404</v>
      </c>
      <c r="E808">
        <f>VLOOKUP(B808,Faktoren!$A$2:$Z$102,11)</f>
        <v>80.626829725530484</v>
      </c>
      <c r="F808">
        <f>VLOOKUP(B808,Faktoren!$A$2:$Z$102,13)</f>
        <v>1.4523313940863025</v>
      </c>
      <c r="G808" s="17">
        <f t="shared" si="12"/>
        <v>31293.821909422462</v>
      </c>
    </row>
    <row r="809" spans="1:7">
      <c r="A809" s="20">
        <v>41421.317557870374</v>
      </c>
      <c r="B809" s="15">
        <v>19.5625</v>
      </c>
      <c r="C809">
        <v>45446</v>
      </c>
      <c r="D809" s="16">
        <f>VLOOKUP(B809,Faktoren!$A$2:$Z$102,5)</f>
        <v>998.404</v>
      </c>
      <c r="E809">
        <f>VLOOKUP(B809,Faktoren!$A$2:$Z$102,11)</f>
        <v>80.626829725530484</v>
      </c>
      <c r="F809">
        <f>VLOOKUP(B809,Faktoren!$A$2:$Z$102,13)</f>
        <v>1.4523313940863025</v>
      </c>
      <c r="G809" s="17">
        <f t="shared" si="12"/>
        <v>31291.756265167838</v>
      </c>
    </row>
    <row r="810" spans="1:7">
      <c r="A810" s="20">
        <v>41421.318240740744</v>
      </c>
      <c r="B810" s="15">
        <v>19.5625</v>
      </c>
      <c r="C810">
        <v>45448</v>
      </c>
      <c r="D810" s="16">
        <f>VLOOKUP(B810,Faktoren!$A$2:$Z$102,5)</f>
        <v>998.404</v>
      </c>
      <c r="E810">
        <f>VLOOKUP(B810,Faktoren!$A$2:$Z$102,11)</f>
        <v>80.626829725530484</v>
      </c>
      <c r="F810">
        <f>VLOOKUP(B810,Faktoren!$A$2:$Z$102,13)</f>
        <v>1.4523313940863025</v>
      </c>
      <c r="G810" s="17">
        <f t="shared" si="12"/>
        <v>31293.133361337586</v>
      </c>
    </row>
    <row r="811" spans="1:7">
      <c r="A811" s="20">
        <v>41421.318935185183</v>
      </c>
      <c r="B811" s="15">
        <v>19.5625</v>
      </c>
      <c r="C811">
        <v>45441</v>
      </c>
      <c r="D811" s="16">
        <f>VLOOKUP(B811,Faktoren!$A$2:$Z$102,5)</f>
        <v>998.404</v>
      </c>
      <c r="E811">
        <f>VLOOKUP(B811,Faktoren!$A$2:$Z$102,11)</f>
        <v>80.626829725530484</v>
      </c>
      <c r="F811">
        <f>VLOOKUP(B811,Faktoren!$A$2:$Z$102,13)</f>
        <v>1.4523313940863025</v>
      </c>
      <c r="G811" s="17">
        <f t="shared" si="12"/>
        <v>31288.313524743473</v>
      </c>
    </row>
    <row r="812" spans="1:7">
      <c r="A812" s="20">
        <v>41421.319641203707</v>
      </c>
      <c r="B812" s="15">
        <v>19.5625</v>
      </c>
      <c r="C812">
        <v>45440</v>
      </c>
      <c r="D812" s="16">
        <f>VLOOKUP(B812,Faktoren!$A$2:$Z$102,5)</f>
        <v>998.404</v>
      </c>
      <c r="E812">
        <f>VLOOKUP(B812,Faktoren!$A$2:$Z$102,11)</f>
        <v>80.626829725530484</v>
      </c>
      <c r="F812">
        <f>VLOOKUP(B812,Faktoren!$A$2:$Z$102,13)</f>
        <v>1.4523313940863025</v>
      </c>
      <c r="G812" s="17">
        <f t="shared" si="12"/>
        <v>31287.624976658597</v>
      </c>
    </row>
    <row r="813" spans="1:7">
      <c r="A813" s="20">
        <v>41421.320335648146</v>
      </c>
      <c r="B813" s="15">
        <v>19.5625</v>
      </c>
      <c r="C813">
        <v>45438</v>
      </c>
      <c r="D813" s="16">
        <f>VLOOKUP(B813,Faktoren!$A$2:$Z$102,5)</f>
        <v>998.404</v>
      </c>
      <c r="E813">
        <f>VLOOKUP(B813,Faktoren!$A$2:$Z$102,11)</f>
        <v>80.626829725530484</v>
      </c>
      <c r="F813">
        <f>VLOOKUP(B813,Faktoren!$A$2:$Z$102,13)</f>
        <v>1.4523313940863025</v>
      </c>
      <c r="G813" s="17">
        <f t="shared" si="12"/>
        <v>31286.247880488852</v>
      </c>
    </row>
    <row r="814" spans="1:7">
      <c r="A814" s="20">
        <v>41421.321030092593</v>
      </c>
      <c r="B814" s="15">
        <v>19.5625</v>
      </c>
      <c r="C814">
        <v>45439</v>
      </c>
      <c r="D814" s="16">
        <f>VLOOKUP(B814,Faktoren!$A$2:$Z$102,5)</f>
        <v>998.404</v>
      </c>
      <c r="E814">
        <f>VLOOKUP(B814,Faktoren!$A$2:$Z$102,11)</f>
        <v>80.626829725530484</v>
      </c>
      <c r="F814">
        <f>VLOOKUP(B814,Faktoren!$A$2:$Z$102,13)</f>
        <v>1.4523313940863025</v>
      </c>
      <c r="G814" s="17">
        <f t="shared" si="12"/>
        <v>31286.936428573725</v>
      </c>
    </row>
    <row r="815" spans="1:7">
      <c r="A815" s="20">
        <v>41421.32172453704</v>
      </c>
      <c r="B815" s="15">
        <v>19.5625</v>
      </c>
      <c r="C815">
        <v>45438</v>
      </c>
      <c r="D815" s="16">
        <f>VLOOKUP(B815,Faktoren!$A$2:$Z$102,5)</f>
        <v>998.404</v>
      </c>
      <c r="E815">
        <f>VLOOKUP(B815,Faktoren!$A$2:$Z$102,11)</f>
        <v>80.626829725530484</v>
      </c>
      <c r="F815">
        <f>VLOOKUP(B815,Faktoren!$A$2:$Z$102,13)</f>
        <v>1.4523313940863025</v>
      </c>
      <c r="G815" s="17">
        <f t="shared" si="12"/>
        <v>31286.247880488852</v>
      </c>
    </row>
    <row r="816" spans="1:7">
      <c r="A816" s="20">
        <v>41421.322418981479</v>
      </c>
      <c r="B816" s="15">
        <v>19.5625</v>
      </c>
      <c r="C816">
        <v>45428</v>
      </c>
      <c r="D816" s="16">
        <f>VLOOKUP(B816,Faktoren!$A$2:$Z$102,5)</f>
        <v>998.404</v>
      </c>
      <c r="E816">
        <f>VLOOKUP(B816,Faktoren!$A$2:$Z$102,11)</f>
        <v>80.626829725530484</v>
      </c>
      <c r="F816">
        <f>VLOOKUP(B816,Faktoren!$A$2:$Z$102,13)</f>
        <v>1.4523313940863025</v>
      </c>
      <c r="G816" s="17">
        <f t="shared" si="12"/>
        <v>31279.362399640115</v>
      </c>
    </row>
    <row r="817" spans="1:7">
      <c r="A817" s="20">
        <v>41421.323113425926</v>
      </c>
      <c r="B817" s="15">
        <v>19.5625</v>
      </c>
      <c r="C817">
        <v>45425</v>
      </c>
      <c r="D817" s="16">
        <f>VLOOKUP(B817,Faktoren!$A$2:$Z$102,5)</f>
        <v>998.404</v>
      </c>
      <c r="E817">
        <f>VLOOKUP(B817,Faktoren!$A$2:$Z$102,11)</f>
        <v>80.626829725530484</v>
      </c>
      <c r="F817">
        <f>VLOOKUP(B817,Faktoren!$A$2:$Z$102,13)</f>
        <v>1.4523313940863025</v>
      </c>
      <c r="G817" s="17">
        <f t="shared" si="12"/>
        <v>31277.296755385494</v>
      </c>
    </row>
    <row r="818" spans="1:7">
      <c r="A818" s="20">
        <v>41421.323807870373</v>
      </c>
      <c r="B818" s="15">
        <v>19.5625</v>
      </c>
      <c r="C818">
        <v>45421</v>
      </c>
      <c r="D818" s="16">
        <f>VLOOKUP(B818,Faktoren!$A$2:$Z$102,5)</f>
        <v>998.404</v>
      </c>
      <c r="E818">
        <f>VLOOKUP(B818,Faktoren!$A$2:$Z$102,11)</f>
        <v>80.626829725530484</v>
      </c>
      <c r="F818">
        <f>VLOOKUP(B818,Faktoren!$A$2:$Z$102,13)</f>
        <v>1.4523313940863025</v>
      </c>
      <c r="G818" s="17">
        <f t="shared" si="12"/>
        <v>31274.542563045998</v>
      </c>
    </row>
    <row r="819" spans="1:7">
      <c r="A819" s="20">
        <v>41421.324502314812</v>
      </c>
      <c r="B819" s="15">
        <v>19.5625</v>
      </c>
      <c r="C819">
        <v>45420</v>
      </c>
      <c r="D819" s="16">
        <f>VLOOKUP(B819,Faktoren!$A$2:$Z$102,5)</f>
        <v>998.404</v>
      </c>
      <c r="E819">
        <f>VLOOKUP(B819,Faktoren!$A$2:$Z$102,11)</f>
        <v>80.626829725530484</v>
      </c>
      <c r="F819">
        <f>VLOOKUP(B819,Faktoren!$A$2:$Z$102,13)</f>
        <v>1.4523313940863025</v>
      </c>
      <c r="G819" s="17">
        <f t="shared" si="12"/>
        <v>31273.854014961125</v>
      </c>
    </row>
    <row r="820" spans="1:7">
      <c r="A820" s="20">
        <v>41421.325196759259</v>
      </c>
      <c r="B820" s="15">
        <v>19.5625</v>
      </c>
      <c r="C820">
        <v>45423</v>
      </c>
      <c r="D820" s="16">
        <f>VLOOKUP(B820,Faktoren!$A$2:$Z$102,5)</f>
        <v>998.404</v>
      </c>
      <c r="E820">
        <f>VLOOKUP(B820,Faktoren!$A$2:$Z$102,11)</f>
        <v>80.626829725530484</v>
      </c>
      <c r="F820">
        <f>VLOOKUP(B820,Faktoren!$A$2:$Z$102,13)</f>
        <v>1.4523313940863025</v>
      </c>
      <c r="G820" s="17">
        <f t="shared" si="12"/>
        <v>31275.919659215746</v>
      </c>
    </row>
    <row r="821" spans="1:7">
      <c r="A821" s="20">
        <v>41421.325891203705</v>
      </c>
      <c r="B821" s="15">
        <v>19.5625</v>
      </c>
      <c r="C821">
        <v>45418</v>
      </c>
      <c r="D821" s="16">
        <f>VLOOKUP(B821,Faktoren!$A$2:$Z$102,5)</f>
        <v>998.404</v>
      </c>
      <c r="E821">
        <f>VLOOKUP(B821,Faktoren!$A$2:$Z$102,11)</f>
        <v>80.626829725530484</v>
      </c>
      <c r="F821">
        <f>VLOOKUP(B821,Faktoren!$A$2:$Z$102,13)</f>
        <v>1.4523313940863025</v>
      </c>
      <c r="G821" s="17">
        <f t="shared" si="12"/>
        <v>31272.476918791377</v>
      </c>
    </row>
    <row r="822" spans="1:7">
      <c r="A822" s="20">
        <v>41421.326585648145</v>
      </c>
      <c r="B822" s="15">
        <v>19.5625</v>
      </c>
      <c r="C822">
        <v>45418</v>
      </c>
      <c r="D822" s="16">
        <f>VLOOKUP(B822,Faktoren!$A$2:$Z$102,5)</f>
        <v>998.404</v>
      </c>
      <c r="E822">
        <f>VLOOKUP(B822,Faktoren!$A$2:$Z$102,11)</f>
        <v>80.626829725530484</v>
      </c>
      <c r="F822">
        <f>VLOOKUP(B822,Faktoren!$A$2:$Z$102,13)</f>
        <v>1.4523313940863025</v>
      </c>
      <c r="G822" s="17">
        <f t="shared" si="12"/>
        <v>31272.476918791377</v>
      </c>
    </row>
    <row r="823" spans="1:7">
      <c r="A823" s="20">
        <v>41421.327280092592</v>
      </c>
      <c r="B823" s="15">
        <v>19.5625</v>
      </c>
      <c r="C823">
        <v>45420</v>
      </c>
      <c r="D823" s="16">
        <f>VLOOKUP(B823,Faktoren!$A$2:$Z$102,5)</f>
        <v>998.404</v>
      </c>
      <c r="E823">
        <f>VLOOKUP(B823,Faktoren!$A$2:$Z$102,11)</f>
        <v>80.626829725530484</v>
      </c>
      <c r="F823">
        <f>VLOOKUP(B823,Faktoren!$A$2:$Z$102,13)</f>
        <v>1.4523313940863025</v>
      </c>
      <c r="G823" s="17">
        <f t="shared" si="12"/>
        <v>31273.854014961125</v>
      </c>
    </row>
    <row r="824" spans="1:7">
      <c r="A824" s="20">
        <v>41421.327974537038</v>
      </c>
      <c r="B824" s="15">
        <v>19.5625</v>
      </c>
      <c r="C824">
        <v>45412</v>
      </c>
      <c r="D824" s="16">
        <f>VLOOKUP(B824,Faktoren!$A$2:$Z$102,5)</f>
        <v>998.404</v>
      </c>
      <c r="E824">
        <f>VLOOKUP(B824,Faktoren!$A$2:$Z$102,11)</f>
        <v>80.626829725530484</v>
      </c>
      <c r="F824">
        <f>VLOOKUP(B824,Faktoren!$A$2:$Z$102,13)</f>
        <v>1.4523313940863025</v>
      </c>
      <c r="G824" s="17">
        <f t="shared" si="12"/>
        <v>31268.345630282136</v>
      </c>
    </row>
    <row r="825" spans="1:7">
      <c r="A825" s="20">
        <v>41421.328668981485</v>
      </c>
      <c r="B825" s="15">
        <v>19.5625</v>
      </c>
      <c r="C825">
        <v>45409</v>
      </c>
      <c r="D825" s="16">
        <f>VLOOKUP(B825,Faktoren!$A$2:$Z$102,5)</f>
        <v>998.404</v>
      </c>
      <c r="E825">
        <f>VLOOKUP(B825,Faktoren!$A$2:$Z$102,11)</f>
        <v>80.626829725530484</v>
      </c>
      <c r="F825">
        <f>VLOOKUP(B825,Faktoren!$A$2:$Z$102,13)</f>
        <v>1.4523313940863025</v>
      </c>
      <c r="G825" s="17">
        <f t="shared" si="12"/>
        <v>31266.279986027515</v>
      </c>
    </row>
    <row r="826" spans="1:7">
      <c r="A826" s="20">
        <v>41421.329363425924</v>
      </c>
      <c r="B826" s="15">
        <v>19.5625</v>
      </c>
      <c r="C826">
        <v>45405</v>
      </c>
      <c r="D826" s="16">
        <f>VLOOKUP(B826,Faktoren!$A$2:$Z$102,5)</f>
        <v>998.404</v>
      </c>
      <c r="E826">
        <f>VLOOKUP(B826,Faktoren!$A$2:$Z$102,11)</f>
        <v>80.626829725530484</v>
      </c>
      <c r="F826">
        <f>VLOOKUP(B826,Faktoren!$A$2:$Z$102,13)</f>
        <v>1.4523313940863025</v>
      </c>
      <c r="G826" s="17">
        <f t="shared" si="12"/>
        <v>31263.525793688019</v>
      </c>
    </row>
    <row r="827" spans="1:7">
      <c r="A827" s="20">
        <v>41421.330057870371</v>
      </c>
      <c r="B827" s="15">
        <v>19.5625</v>
      </c>
      <c r="C827">
        <v>45408</v>
      </c>
      <c r="D827" s="16">
        <f>VLOOKUP(B827,Faktoren!$A$2:$Z$102,5)</f>
        <v>998.404</v>
      </c>
      <c r="E827">
        <f>VLOOKUP(B827,Faktoren!$A$2:$Z$102,11)</f>
        <v>80.626829725530484</v>
      </c>
      <c r="F827">
        <f>VLOOKUP(B827,Faktoren!$A$2:$Z$102,13)</f>
        <v>1.4523313940863025</v>
      </c>
      <c r="G827" s="17">
        <f t="shared" si="12"/>
        <v>31265.591437942643</v>
      </c>
    </row>
    <row r="828" spans="1:7">
      <c r="A828" s="20">
        <v>41421.330752314818</v>
      </c>
      <c r="B828" s="15">
        <v>19.5625</v>
      </c>
      <c r="C828">
        <v>45408</v>
      </c>
      <c r="D828" s="16">
        <f>VLOOKUP(B828,Faktoren!$A$2:$Z$102,5)</f>
        <v>998.404</v>
      </c>
      <c r="E828">
        <f>VLOOKUP(B828,Faktoren!$A$2:$Z$102,11)</f>
        <v>80.626829725530484</v>
      </c>
      <c r="F828">
        <f>VLOOKUP(B828,Faktoren!$A$2:$Z$102,13)</f>
        <v>1.4523313940863025</v>
      </c>
      <c r="G828" s="17">
        <f t="shared" si="12"/>
        <v>31265.591437942643</v>
      </c>
    </row>
    <row r="829" spans="1:7">
      <c r="A829" s="20">
        <v>41421.331446759257</v>
      </c>
      <c r="B829" s="15">
        <v>19.5625</v>
      </c>
      <c r="C829">
        <v>45405</v>
      </c>
      <c r="D829" s="16">
        <f>VLOOKUP(B829,Faktoren!$A$2:$Z$102,5)</f>
        <v>998.404</v>
      </c>
      <c r="E829">
        <f>VLOOKUP(B829,Faktoren!$A$2:$Z$102,11)</f>
        <v>80.626829725530484</v>
      </c>
      <c r="F829">
        <f>VLOOKUP(B829,Faktoren!$A$2:$Z$102,13)</f>
        <v>1.4523313940863025</v>
      </c>
      <c r="G829" s="17">
        <f t="shared" si="12"/>
        <v>31263.525793688019</v>
      </c>
    </row>
    <row r="830" spans="1:7">
      <c r="A830" s="20">
        <v>41421.332141203704</v>
      </c>
      <c r="B830" s="15">
        <v>19.5625</v>
      </c>
      <c r="C830">
        <v>45403</v>
      </c>
      <c r="D830" s="16">
        <f>VLOOKUP(B830,Faktoren!$A$2:$Z$102,5)</f>
        <v>998.404</v>
      </c>
      <c r="E830">
        <f>VLOOKUP(B830,Faktoren!$A$2:$Z$102,11)</f>
        <v>80.626829725530484</v>
      </c>
      <c r="F830">
        <f>VLOOKUP(B830,Faktoren!$A$2:$Z$102,13)</f>
        <v>1.4523313940863025</v>
      </c>
      <c r="G830" s="17">
        <f t="shared" si="12"/>
        <v>31262.148697518274</v>
      </c>
    </row>
    <row r="831" spans="1:7">
      <c r="A831" s="20">
        <v>41421.332835648151</v>
      </c>
      <c r="B831" s="15">
        <v>19.5625</v>
      </c>
      <c r="C831">
        <v>45399</v>
      </c>
      <c r="D831" s="16">
        <f>VLOOKUP(B831,Faktoren!$A$2:$Z$102,5)</f>
        <v>998.404</v>
      </c>
      <c r="E831">
        <f>VLOOKUP(B831,Faktoren!$A$2:$Z$102,11)</f>
        <v>80.626829725530484</v>
      </c>
      <c r="F831">
        <f>VLOOKUP(B831,Faktoren!$A$2:$Z$102,13)</f>
        <v>1.4523313940863025</v>
      </c>
      <c r="G831" s="17">
        <f t="shared" si="12"/>
        <v>31259.394505178778</v>
      </c>
    </row>
    <row r="832" spans="1:7">
      <c r="A832" s="20">
        <v>41421.33353009259</v>
      </c>
      <c r="B832" s="15">
        <v>19.5625</v>
      </c>
      <c r="C832">
        <v>45401</v>
      </c>
      <c r="D832" s="16">
        <f>VLOOKUP(B832,Faktoren!$A$2:$Z$102,5)</f>
        <v>998.404</v>
      </c>
      <c r="E832">
        <f>VLOOKUP(B832,Faktoren!$A$2:$Z$102,11)</f>
        <v>80.626829725530484</v>
      </c>
      <c r="F832">
        <f>VLOOKUP(B832,Faktoren!$A$2:$Z$102,13)</f>
        <v>1.4523313940863025</v>
      </c>
      <c r="G832" s="17">
        <f t="shared" si="12"/>
        <v>31260.771601348526</v>
      </c>
    </row>
    <row r="833" spans="1:7">
      <c r="A833" s="20">
        <v>41421.334224537037</v>
      </c>
      <c r="B833" s="15">
        <v>19.5625</v>
      </c>
      <c r="C833">
        <v>45397</v>
      </c>
      <c r="D833" s="16">
        <f>VLOOKUP(B833,Faktoren!$A$2:$Z$102,5)</f>
        <v>998.404</v>
      </c>
      <c r="E833">
        <f>VLOOKUP(B833,Faktoren!$A$2:$Z$102,11)</f>
        <v>80.626829725530484</v>
      </c>
      <c r="F833">
        <f>VLOOKUP(B833,Faktoren!$A$2:$Z$102,13)</f>
        <v>1.4523313940863025</v>
      </c>
      <c r="G833" s="17">
        <f t="shared" si="12"/>
        <v>31258.01740900903</v>
      </c>
    </row>
    <row r="834" spans="1:7">
      <c r="A834" s="20">
        <v>41421.334918981483</v>
      </c>
      <c r="B834" s="15">
        <v>19.5625</v>
      </c>
      <c r="C834">
        <v>45397</v>
      </c>
      <c r="D834" s="16">
        <f>VLOOKUP(B834,Faktoren!$A$2:$Z$102,5)</f>
        <v>998.404</v>
      </c>
      <c r="E834">
        <f>VLOOKUP(B834,Faktoren!$A$2:$Z$102,11)</f>
        <v>80.626829725530484</v>
      </c>
      <c r="F834">
        <f>VLOOKUP(B834,Faktoren!$A$2:$Z$102,13)</f>
        <v>1.4523313940863025</v>
      </c>
      <c r="G834" s="17">
        <f t="shared" si="12"/>
        <v>31258.01740900903</v>
      </c>
    </row>
    <row r="835" spans="1:7">
      <c r="A835" s="20">
        <v>41421.335613425923</v>
      </c>
      <c r="B835" s="15">
        <v>19.5625</v>
      </c>
      <c r="C835">
        <v>45393</v>
      </c>
      <c r="D835" s="16">
        <f>VLOOKUP(B835,Faktoren!$A$2:$Z$102,5)</f>
        <v>998.404</v>
      </c>
      <c r="E835">
        <f>VLOOKUP(B835,Faktoren!$A$2:$Z$102,11)</f>
        <v>80.626829725530484</v>
      </c>
      <c r="F835">
        <f>VLOOKUP(B835,Faktoren!$A$2:$Z$102,13)</f>
        <v>1.4523313940863025</v>
      </c>
      <c r="G835" s="17">
        <f t="shared" ref="G835:G898" si="13">C835/F835</f>
        <v>31255.263216669537</v>
      </c>
    </row>
    <row r="836" spans="1:7">
      <c r="A836" s="20">
        <v>41421.33630787037</v>
      </c>
      <c r="B836" s="15">
        <v>19.5625</v>
      </c>
      <c r="C836">
        <v>45387</v>
      </c>
      <c r="D836" s="16">
        <f>VLOOKUP(B836,Faktoren!$A$2:$Z$102,5)</f>
        <v>998.404</v>
      </c>
      <c r="E836">
        <f>VLOOKUP(B836,Faktoren!$A$2:$Z$102,11)</f>
        <v>80.626829725530484</v>
      </c>
      <c r="F836">
        <f>VLOOKUP(B836,Faktoren!$A$2:$Z$102,13)</f>
        <v>1.4523313940863025</v>
      </c>
      <c r="G836" s="17">
        <f t="shared" si="13"/>
        <v>31251.131928160296</v>
      </c>
    </row>
    <row r="837" spans="1:7">
      <c r="A837" s="20">
        <v>41421.33699074074</v>
      </c>
      <c r="B837" s="15">
        <v>19.5625</v>
      </c>
      <c r="C837">
        <v>45387</v>
      </c>
      <c r="D837" s="16">
        <f>VLOOKUP(B837,Faktoren!$A$2:$Z$102,5)</f>
        <v>998.404</v>
      </c>
      <c r="E837">
        <f>VLOOKUP(B837,Faktoren!$A$2:$Z$102,11)</f>
        <v>80.626829725530484</v>
      </c>
      <c r="F837">
        <f>VLOOKUP(B837,Faktoren!$A$2:$Z$102,13)</f>
        <v>1.4523313940863025</v>
      </c>
      <c r="G837" s="17">
        <f t="shared" si="13"/>
        <v>31251.131928160296</v>
      </c>
    </row>
    <row r="838" spans="1:7">
      <c r="A838" s="20">
        <v>41421.337685185186</v>
      </c>
      <c r="B838" s="15">
        <v>19.5625</v>
      </c>
      <c r="C838">
        <v>45387</v>
      </c>
      <c r="D838" s="16">
        <f>VLOOKUP(B838,Faktoren!$A$2:$Z$102,5)</f>
        <v>998.404</v>
      </c>
      <c r="E838">
        <f>VLOOKUP(B838,Faktoren!$A$2:$Z$102,11)</f>
        <v>80.626829725530484</v>
      </c>
      <c r="F838">
        <f>VLOOKUP(B838,Faktoren!$A$2:$Z$102,13)</f>
        <v>1.4523313940863025</v>
      </c>
      <c r="G838" s="17">
        <f t="shared" si="13"/>
        <v>31251.131928160296</v>
      </c>
    </row>
    <row r="839" spans="1:7">
      <c r="A839" s="20">
        <v>41421.338379629633</v>
      </c>
      <c r="B839" s="15">
        <v>19.5625</v>
      </c>
      <c r="C839">
        <v>45381</v>
      </c>
      <c r="D839" s="16">
        <f>VLOOKUP(B839,Faktoren!$A$2:$Z$102,5)</f>
        <v>998.404</v>
      </c>
      <c r="E839">
        <f>VLOOKUP(B839,Faktoren!$A$2:$Z$102,11)</f>
        <v>80.626829725530484</v>
      </c>
      <c r="F839">
        <f>VLOOKUP(B839,Faktoren!$A$2:$Z$102,13)</f>
        <v>1.4523313940863025</v>
      </c>
      <c r="G839" s="17">
        <f t="shared" si="13"/>
        <v>31247.000639651054</v>
      </c>
    </row>
    <row r="840" spans="1:7">
      <c r="A840" s="20">
        <v>41421.339074074072</v>
      </c>
      <c r="B840" s="15">
        <v>19.5625</v>
      </c>
      <c r="C840">
        <v>45379</v>
      </c>
      <c r="D840" s="16">
        <f>VLOOKUP(B840,Faktoren!$A$2:$Z$102,5)</f>
        <v>998.404</v>
      </c>
      <c r="E840">
        <f>VLOOKUP(B840,Faktoren!$A$2:$Z$102,11)</f>
        <v>80.626829725530484</v>
      </c>
      <c r="F840">
        <f>VLOOKUP(B840,Faktoren!$A$2:$Z$102,13)</f>
        <v>1.4523313940863025</v>
      </c>
      <c r="G840" s="17">
        <f t="shared" si="13"/>
        <v>31245.623543481306</v>
      </c>
    </row>
    <row r="841" spans="1:7">
      <c r="A841" s="20">
        <v>41421.339768518519</v>
      </c>
      <c r="B841" s="15">
        <v>19.5625</v>
      </c>
      <c r="C841">
        <v>45384</v>
      </c>
      <c r="D841" s="16">
        <f>VLOOKUP(B841,Faktoren!$A$2:$Z$102,5)</f>
        <v>998.404</v>
      </c>
      <c r="E841">
        <f>VLOOKUP(B841,Faktoren!$A$2:$Z$102,11)</f>
        <v>80.626829725530484</v>
      </c>
      <c r="F841">
        <f>VLOOKUP(B841,Faktoren!$A$2:$Z$102,13)</f>
        <v>1.4523313940863025</v>
      </c>
      <c r="G841" s="17">
        <f t="shared" si="13"/>
        <v>31249.066283905675</v>
      </c>
    </row>
    <row r="842" spans="1:7">
      <c r="A842" s="20">
        <v>41421.340462962966</v>
      </c>
      <c r="B842" s="15">
        <v>19.5625</v>
      </c>
      <c r="C842">
        <v>45378</v>
      </c>
      <c r="D842" s="16">
        <f>VLOOKUP(B842,Faktoren!$A$2:$Z$102,5)</f>
        <v>998.404</v>
      </c>
      <c r="E842">
        <f>VLOOKUP(B842,Faktoren!$A$2:$Z$102,11)</f>
        <v>80.626829725530484</v>
      </c>
      <c r="F842">
        <f>VLOOKUP(B842,Faktoren!$A$2:$Z$102,13)</f>
        <v>1.4523313940863025</v>
      </c>
      <c r="G842" s="17">
        <f t="shared" si="13"/>
        <v>31244.93499539643</v>
      </c>
    </row>
    <row r="843" spans="1:7">
      <c r="A843" s="20">
        <v>41421.341157407405</v>
      </c>
      <c r="B843" s="15">
        <v>19.5625</v>
      </c>
      <c r="C843">
        <v>45381</v>
      </c>
      <c r="D843" s="16">
        <f>VLOOKUP(B843,Faktoren!$A$2:$Z$102,5)</f>
        <v>998.404</v>
      </c>
      <c r="E843">
        <f>VLOOKUP(B843,Faktoren!$A$2:$Z$102,11)</f>
        <v>80.626829725530484</v>
      </c>
      <c r="F843">
        <f>VLOOKUP(B843,Faktoren!$A$2:$Z$102,13)</f>
        <v>1.4523313940863025</v>
      </c>
      <c r="G843" s="17">
        <f t="shared" si="13"/>
        <v>31247.000639651054</v>
      </c>
    </row>
    <row r="844" spans="1:7">
      <c r="A844" s="20">
        <v>41421.341851851852</v>
      </c>
      <c r="B844" s="15">
        <v>19.5625</v>
      </c>
      <c r="C844">
        <v>45379</v>
      </c>
      <c r="D844" s="16">
        <f>VLOOKUP(B844,Faktoren!$A$2:$Z$102,5)</f>
        <v>998.404</v>
      </c>
      <c r="E844">
        <f>VLOOKUP(B844,Faktoren!$A$2:$Z$102,11)</f>
        <v>80.626829725530484</v>
      </c>
      <c r="F844">
        <f>VLOOKUP(B844,Faktoren!$A$2:$Z$102,13)</f>
        <v>1.4523313940863025</v>
      </c>
      <c r="G844" s="17">
        <f t="shared" si="13"/>
        <v>31245.623543481306</v>
      </c>
    </row>
    <row r="845" spans="1:7">
      <c r="A845" s="20">
        <v>41421.342546296299</v>
      </c>
      <c r="B845" s="15">
        <v>19.5625</v>
      </c>
      <c r="C845">
        <v>45376</v>
      </c>
      <c r="D845" s="16">
        <f>VLOOKUP(B845,Faktoren!$A$2:$Z$102,5)</f>
        <v>998.404</v>
      </c>
      <c r="E845">
        <f>VLOOKUP(B845,Faktoren!$A$2:$Z$102,11)</f>
        <v>80.626829725530484</v>
      </c>
      <c r="F845">
        <f>VLOOKUP(B845,Faktoren!$A$2:$Z$102,13)</f>
        <v>1.4523313940863025</v>
      </c>
      <c r="G845" s="17">
        <f t="shared" si="13"/>
        <v>31243.557899226686</v>
      </c>
    </row>
    <row r="846" spans="1:7">
      <c r="A846" s="20">
        <v>41421.343240740738</v>
      </c>
      <c r="B846" s="15">
        <v>19.5625</v>
      </c>
      <c r="C846">
        <v>45373</v>
      </c>
      <c r="D846" s="16">
        <f>VLOOKUP(B846,Faktoren!$A$2:$Z$102,5)</f>
        <v>998.404</v>
      </c>
      <c r="E846">
        <f>VLOOKUP(B846,Faktoren!$A$2:$Z$102,11)</f>
        <v>80.626829725530484</v>
      </c>
      <c r="F846">
        <f>VLOOKUP(B846,Faktoren!$A$2:$Z$102,13)</f>
        <v>1.4523313940863025</v>
      </c>
      <c r="G846" s="17">
        <f t="shared" si="13"/>
        <v>31241.492254972065</v>
      </c>
    </row>
    <row r="847" spans="1:7">
      <c r="A847" s="20">
        <v>41421.343935185185</v>
      </c>
      <c r="B847" s="15">
        <v>19.5625</v>
      </c>
      <c r="C847">
        <v>45380</v>
      </c>
      <c r="D847" s="16">
        <f>VLOOKUP(B847,Faktoren!$A$2:$Z$102,5)</f>
        <v>998.404</v>
      </c>
      <c r="E847">
        <f>VLOOKUP(B847,Faktoren!$A$2:$Z$102,11)</f>
        <v>80.626829725530484</v>
      </c>
      <c r="F847">
        <f>VLOOKUP(B847,Faktoren!$A$2:$Z$102,13)</f>
        <v>1.4523313940863025</v>
      </c>
      <c r="G847" s="17">
        <f t="shared" si="13"/>
        <v>31246.312091566178</v>
      </c>
    </row>
    <row r="848" spans="1:7">
      <c r="A848" s="20">
        <v>41421.344629629632</v>
      </c>
      <c r="B848" s="15">
        <v>19.5625</v>
      </c>
      <c r="C848">
        <v>45371</v>
      </c>
      <c r="D848" s="16">
        <f>VLOOKUP(B848,Faktoren!$A$2:$Z$102,5)</f>
        <v>998.404</v>
      </c>
      <c r="E848">
        <f>VLOOKUP(B848,Faktoren!$A$2:$Z$102,11)</f>
        <v>80.626829725530484</v>
      </c>
      <c r="F848">
        <f>VLOOKUP(B848,Faktoren!$A$2:$Z$102,13)</f>
        <v>1.4523313940863025</v>
      </c>
      <c r="G848" s="17">
        <f t="shared" si="13"/>
        <v>31240.115158802317</v>
      </c>
    </row>
    <row r="849" spans="1:7">
      <c r="A849" s="20">
        <v>41421.345324074071</v>
      </c>
      <c r="B849" s="15">
        <v>19.625</v>
      </c>
      <c r="C849">
        <v>45482</v>
      </c>
      <c r="D849" s="16">
        <f>VLOOKUP(B849,Faktoren!$A$2:$Z$102,5)</f>
        <v>998.404</v>
      </c>
      <c r="E849">
        <f>VLOOKUP(B849,Faktoren!$A$2:$Z$102,11)</f>
        <v>80.626829725530484</v>
      </c>
      <c r="F849">
        <f>VLOOKUP(B849,Faktoren!$A$2:$Z$102,13)</f>
        <v>1.4523313940863025</v>
      </c>
      <c r="G849" s="17">
        <f t="shared" si="13"/>
        <v>31316.543996223292</v>
      </c>
    </row>
    <row r="850" spans="1:7">
      <c r="A850" s="20">
        <v>41421.346018518518</v>
      </c>
      <c r="B850" s="15">
        <v>19.5625</v>
      </c>
      <c r="C850">
        <v>45370</v>
      </c>
      <c r="D850" s="16">
        <f>VLOOKUP(B850,Faktoren!$A$2:$Z$102,5)</f>
        <v>998.404</v>
      </c>
      <c r="E850">
        <f>VLOOKUP(B850,Faktoren!$A$2:$Z$102,11)</f>
        <v>80.626829725530484</v>
      </c>
      <c r="F850">
        <f>VLOOKUP(B850,Faktoren!$A$2:$Z$102,13)</f>
        <v>1.4523313940863025</v>
      </c>
      <c r="G850" s="17">
        <f t="shared" si="13"/>
        <v>31239.426610717444</v>
      </c>
    </row>
    <row r="851" spans="1:7">
      <c r="A851" s="20">
        <v>41421.346712962964</v>
      </c>
      <c r="B851" s="15">
        <v>19.625</v>
      </c>
      <c r="C851">
        <v>45374</v>
      </c>
      <c r="D851" s="16">
        <f>VLOOKUP(B851,Faktoren!$A$2:$Z$102,5)</f>
        <v>998.404</v>
      </c>
      <c r="E851">
        <f>VLOOKUP(B851,Faktoren!$A$2:$Z$102,11)</f>
        <v>80.626829725530484</v>
      </c>
      <c r="F851">
        <f>VLOOKUP(B851,Faktoren!$A$2:$Z$102,13)</f>
        <v>1.4523313940863025</v>
      </c>
      <c r="G851" s="17">
        <f t="shared" si="13"/>
        <v>31242.180803056937</v>
      </c>
    </row>
    <row r="852" spans="1:7">
      <c r="A852" s="20">
        <v>41421.347407407404</v>
      </c>
      <c r="B852" s="15">
        <v>19.625</v>
      </c>
      <c r="C852">
        <v>45368</v>
      </c>
      <c r="D852" s="16">
        <f>VLOOKUP(B852,Faktoren!$A$2:$Z$102,5)</f>
        <v>998.404</v>
      </c>
      <c r="E852">
        <f>VLOOKUP(B852,Faktoren!$A$2:$Z$102,11)</f>
        <v>80.626829725530484</v>
      </c>
      <c r="F852">
        <f>VLOOKUP(B852,Faktoren!$A$2:$Z$102,13)</f>
        <v>1.4523313940863025</v>
      </c>
      <c r="G852" s="17">
        <f t="shared" si="13"/>
        <v>31238.049514547696</v>
      </c>
    </row>
    <row r="853" spans="1:7">
      <c r="A853" s="20">
        <v>41421.348101851851</v>
      </c>
      <c r="B853" s="15">
        <v>19.625</v>
      </c>
      <c r="C853">
        <v>45364</v>
      </c>
      <c r="D853" s="16">
        <f>VLOOKUP(B853,Faktoren!$A$2:$Z$102,5)</f>
        <v>998.404</v>
      </c>
      <c r="E853">
        <f>VLOOKUP(B853,Faktoren!$A$2:$Z$102,11)</f>
        <v>80.626829725530484</v>
      </c>
      <c r="F853">
        <f>VLOOKUP(B853,Faktoren!$A$2:$Z$102,13)</f>
        <v>1.4523313940863025</v>
      </c>
      <c r="G853" s="17">
        <f t="shared" si="13"/>
        <v>31235.2953222082</v>
      </c>
    </row>
    <row r="854" spans="1:7">
      <c r="A854" s="20">
        <v>41421.348796296297</v>
      </c>
      <c r="B854" s="15">
        <v>19.625</v>
      </c>
      <c r="C854">
        <v>45381</v>
      </c>
      <c r="D854" s="16">
        <f>VLOOKUP(B854,Faktoren!$A$2:$Z$102,5)</f>
        <v>998.404</v>
      </c>
      <c r="E854">
        <f>VLOOKUP(B854,Faktoren!$A$2:$Z$102,11)</f>
        <v>80.626829725530484</v>
      </c>
      <c r="F854">
        <f>VLOOKUP(B854,Faktoren!$A$2:$Z$102,13)</f>
        <v>1.4523313940863025</v>
      </c>
      <c r="G854" s="17">
        <f t="shared" si="13"/>
        <v>31247.000639651054</v>
      </c>
    </row>
    <row r="855" spans="1:7">
      <c r="A855" s="20">
        <v>41421.349490740744</v>
      </c>
      <c r="B855" s="15">
        <v>19.625</v>
      </c>
      <c r="C855">
        <v>45362</v>
      </c>
      <c r="D855" s="16">
        <f>VLOOKUP(B855,Faktoren!$A$2:$Z$102,5)</f>
        <v>998.404</v>
      </c>
      <c r="E855">
        <f>VLOOKUP(B855,Faktoren!$A$2:$Z$102,11)</f>
        <v>80.626829725530484</v>
      </c>
      <c r="F855">
        <f>VLOOKUP(B855,Faktoren!$A$2:$Z$102,13)</f>
        <v>1.4523313940863025</v>
      </c>
      <c r="G855" s="17">
        <f t="shared" si="13"/>
        <v>31233.918226038455</v>
      </c>
    </row>
    <row r="856" spans="1:7">
      <c r="A856" s="20">
        <v>41421.350185185183</v>
      </c>
      <c r="B856" s="15">
        <v>19.5625</v>
      </c>
      <c r="C856">
        <v>45363</v>
      </c>
      <c r="D856" s="16">
        <f>VLOOKUP(B856,Faktoren!$A$2:$Z$102,5)</f>
        <v>998.404</v>
      </c>
      <c r="E856">
        <f>VLOOKUP(B856,Faktoren!$A$2:$Z$102,11)</f>
        <v>80.626829725530484</v>
      </c>
      <c r="F856">
        <f>VLOOKUP(B856,Faktoren!$A$2:$Z$102,13)</f>
        <v>1.4523313940863025</v>
      </c>
      <c r="G856" s="17">
        <f t="shared" si="13"/>
        <v>31234.606774123327</v>
      </c>
    </row>
    <row r="857" spans="1:7">
      <c r="A857" s="20">
        <v>41421.35087962963</v>
      </c>
      <c r="B857" s="15">
        <v>19.5625</v>
      </c>
      <c r="C857">
        <v>45366</v>
      </c>
      <c r="D857" s="16">
        <f>VLOOKUP(B857,Faktoren!$A$2:$Z$102,5)</f>
        <v>998.404</v>
      </c>
      <c r="E857">
        <f>VLOOKUP(B857,Faktoren!$A$2:$Z$102,11)</f>
        <v>80.626829725530484</v>
      </c>
      <c r="F857">
        <f>VLOOKUP(B857,Faktoren!$A$2:$Z$102,13)</f>
        <v>1.4523313940863025</v>
      </c>
      <c r="G857" s="17">
        <f t="shared" si="13"/>
        <v>31236.672418377948</v>
      </c>
    </row>
    <row r="858" spans="1:7">
      <c r="A858" s="20">
        <v>41421.351574074077</v>
      </c>
      <c r="B858" s="15">
        <v>19.5625</v>
      </c>
      <c r="C858">
        <v>45362</v>
      </c>
      <c r="D858" s="16">
        <f>VLOOKUP(B858,Faktoren!$A$2:$Z$102,5)</f>
        <v>998.404</v>
      </c>
      <c r="E858">
        <f>VLOOKUP(B858,Faktoren!$A$2:$Z$102,11)</f>
        <v>80.626829725530484</v>
      </c>
      <c r="F858">
        <f>VLOOKUP(B858,Faktoren!$A$2:$Z$102,13)</f>
        <v>1.4523313940863025</v>
      </c>
      <c r="G858" s="17">
        <f t="shared" si="13"/>
        <v>31233.918226038455</v>
      </c>
    </row>
    <row r="859" spans="1:7">
      <c r="A859" s="20">
        <v>41421.352268518516</v>
      </c>
      <c r="B859" s="15">
        <v>19.5625</v>
      </c>
      <c r="C859">
        <v>45367</v>
      </c>
      <c r="D859" s="16">
        <f>VLOOKUP(B859,Faktoren!$A$2:$Z$102,5)</f>
        <v>998.404</v>
      </c>
      <c r="E859">
        <f>VLOOKUP(B859,Faktoren!$A$2:$Z$102,11)</f>
        <v>80.626829725530484</v>
      </c>
      <c r="F859">
        <f>VLOOKUP(B859,Faktoren!$A$2:$Z$102,13)</f>
        <v>1.4523313940863025</v>
      </c>
      <c r="G859" s="17">
        <f t="shared" si="13"/>
        <v>31237.36096646282</v>
      </c>
    </row>
    <row r="860" spans="1:7">
      <c r="A860" s="20">
        <v>41421.352962962963</v>
      </c>
      <c r="B860" s="15">
        <v>19.625</v>
      </c>
      <c r="C860">
        <v>45371</v>
      </c>
      <c r="D860" s="16">
        <f>VLOOKUP(B860,Faktoren!$A$2:$Z$102,5)</f>
        <v>998.404</v>
      </c>
      <c r="E860">
        <f>VLOOKUP(B860,Faktoren!$A$2:$Z$102,11)</f>
        <v>80.626829725530484</v>
      </c>
      <c r="F860">
        <f>VLOOKUP(B860,Faktoren!$A$2:$Z$102,13)</f>
        <v>1.4523313940863025</v>
      </c>
      <c r="G860" s="17">
        <f t="shared" si="13"/>
        <v>31240.115158802317</v>
      </c>
    </row>
    <row r="861" spans="1:7">
      <c r="A861" s="20">
        <v>41421.35365740741</v>
      </c>
      <c r="B861" s="15">
        <v>19.625</v>
      </c>
      <c r="C861">
        <v>45367</v>
      </c>
      <c r="D861" s="16">
        <f>VLOOKUP(B861,Faktoren!$A$2:$Z$102,5)</f>
        <v>998.404</v>
      </c>
      <c r="E861">
        <f>VLOOKUP(B861,Faktoren!$A$2:$Z$102,11)</f>
        <v>80.626829725530484</v>
      </c>
      <c r="F861">
        <f>VLOOKUP(B861,Faktoren!$A$2:$Z$102,13)</f>
        <v>1.4523313940863025</v>
      </c>
      <c r="G861" s="17">
        <f t="shared" si="13"/>
        <v>31237.36096646282</v>
      </c>
    </row>
    <row r="862" spans="1:7">
      <c r="A862" s="20">
        <v>41421.354351851849</v>
      </c>
      <c r="B862" s="15">
        <v>19.625</v>
      </c>
      <c r="C862">
        <v>45375</v>
      </c>
      <c r="D862" s="16">
        <f>VLOOKUP(B862,Faktoren!$A$2:$Z$102,5)</f>
        <v>998.404</v>
      </c>
      <c r="E862">
        <f>VLOOKUP(B862,Faktoren!$A$2:$Z$102,11)</f>
        <v>80.626829725530484</v>
      </c>
      <c r="F862">
        <f>VLOOKUP(B862,Faktoren!$A$2:$Z$102,13)</f>
        <v>1.4523313940863025</v>
      </c>
      <c r="G862" s="17">
        <f t="shared" si="13"/>
        <v>31242.86935114181</v>
      </c>
    </row>
    <row r="863" spans="1:7">
      <c r="A863" s="20">
        <v>41421.355046296296</v>
      </c>
      <c r="B863" s="15">
        <v>19.625</v>
      </c>
      <c r="C863">
        <v>45369</v>
      </c>
      <c r="D863" s="16">
        <f>VLOOKUP(B863,Faktoren!$A$2:$Z$102,5)</f>
        <v>998.404</v>
      </c>
      <c r="E863">
        <f>VLOOKUP(B863,Faktoren!$A$2:$Z$102,11)</f>
        <v>80.626829725530484</v>
      </c>
      <c r="F863">
        <f>VLOOKUP(B863,Faktoren!$A$2:$Z$102,13)</f>
        <v>1.4523313940863025</v>
      </c>
      <c r="G863" s="17">
        <f t="shared" si="13"/>
        <v>31238.738062632568</v>
      </c>
    </row>
    <row r="864" spans="1:7">
      <c r="A864" s="20">
        <v>41421.355740740742</v>
      </c>
      <c r="B864" s="15">
        <v>19.625</v>
      </c>
      <c r="C864">
        <v>45367</v>
      </c>
      <c r="D864" s="16">
        <f>VLOOKUP(B864,Faktoren!$A$2:$Z$102,5)</f>
        <v>998.404</v>
      </c>
      <c r="E864">
        <f>VLOOKUP(B864,Faktoren!$A$2:$Z$102,11)</f>
        <v>80.626829725530484</v>
      </c>
      <c r="F864">
        <f>VLOOKUP(B864,Faktoren!$A$2:$Z$102,13)</f>
        <v>1.4523313940863025</v>
      </c>
      <c r="G864" s="17">
        <f t="shared" si="13"/>
        <v>31237.36096646282</v>
      </c>
    </row>
    <row r="865" spans="1:7">
      <c r="A865" s="20">
        <v>41421.356423611112</v>
      </c>
      <c r="B865" s="15">
        <v>19.625</v>
      </c>
      <c r="C865">
        <v>45373</v>
      </c>
      <c r="D865" s="16">
        <f>VLOOKUP(B865,Faktoren!$A$2:$Z$102,5)</f>
        <v>998.404</v>
      </c>
      <c r="E865">
        <f>VLOOKUP(B865,Faktoren!$A$2:$Z$102,11)</f>
        <v>80.626829725530484</v>
      </c>
      <c r="F865">
        <f>VLOOKUP(B865,Faktoren!$A$2:$Z$102,13)</f>
        <v>1.4523313940863025</v>
      </c>
      <c r="G865" s="17">
        <f t="shared" si="13"/>
        <v>31241.492254972065</v>
      </c>
    </row>
    <row r="866" spans="1:7">
      <c r="A866" s="20">
        <v>41421.357118055559</v>
      </c>
      <c r="B866" s="15">
        <v>19.625</v>
      </c>
      <c r="C866">
        <v>45381</v>
      </c>
      <c r="D866" s="16">
        <f>VLOOKUP(B866,Faktoren!$A$2:$Z$102,5)</f>
        <v>998.404</v>
      </c>
      <c r="E866">
        <f>VLOOKUP(B866,Faktoren!$A$2:$Z$102,11)</f>
        <v>80.626829725530484</v>
      </c>
      <c r="F866">
        <f>VLOOKUP(B866,Faktoren!$A$2:$Z$102,13)</f>
        <v>1.4523313940863025</v>
      </c>
      <c r="G866" s="17">
        <f t="shared" si="13"/>
        <v>31247.000639651054</v>
      </c>
    </row>
    <row r="867" spans="1:7">
      <c r="A867" s="20">
        <v>41421.357812499999</v>
      </c>
      <c r="B867" s="15">
        <v>19.625</v>
      </c>
      <c r="C867">
        <v>45375</v>
      </c>
      <c r="D867" s="16">
        <f>VLOOKUP(B867,Faktoren!$A$2:$Z$102,5)</f>
        <v>998.404</v>
      </c>
      <c r="E867">
        <f>VLOOKUP(B867,Faktoren!$A$2:$Z$102,11)</f>
        <v>80.626829725530484</v>
      </c>
      <c r="F867">
        <f>VLOOKUP(B867,Faktoren!$A$2:$Z$102,13)</f>
        <v>1.4523313940863025</v>
      </c>
      <c r="G867" s="17">
        <f t="shared" si="13"/>
        <v>31242.86935114181</v>
      </c>
    </row>
    <row r="868" spans="1:7">
      <c r="A868" s="20">
        <v>41421.358506944445</v>
      </c>
      <c r="B868" s="15">
        <v>19.625</v>
      </c>
      <c r="C868">
        <v>45373</v>
      </c>
      <c r="D868" s="16">
        <f>VLOOKUP(B868,Faktoren!$A$2:$Z$102,5)</f>
        <v>998.404</v>
      </c>
      <c r="E868">
        <f>VLOOKUP(B868,Faktoren!$A$2:$Z$102,11)</f>
        <v>80.626829725530484</v>
      </c>
      <c r="F868">
        <f>VLOOKUP(B868,Faktoren!$A$2:$Z$102,13)</f>
        <v>1.4523313940863025</v>
      </c>
      <c r="G868" s="17">
        <f t="shared" si="13"/>
        <v>31241.492254972065</v>
      </c>
    </row>
    <row r="869" spans="1:7">
      <c r="A869" s="20">
        <v>41421.359201388892</v>
      </c>
      <c r="B869" s="15">
        <v>19.625</v>
      </c>
      <c r="C869">
        <v>45372</v>
      </c>
      <c r="D869" s="16">
        <f>VLOOKUP(B869,Faktoren!$A$2:$Z$102,5)</f>
        <v>998.404</v>
      </c>
      <c r="E869">
        <f>VLOOKUP(B869,Faktoren!$A$2:$Z$102,11)</f>
        <v>80.626829725530484</v>
      </c>
      <c r="F869">
        <f>VLOOKUP(B869,Faktoren!$A$2:$Z$102,13)</f>
        <v>1.4523313940863025</v>
      </c>
      <c r="G869" s="17">
        <f t="shared" si="13"/>
        <v>31240.803706887189</v>
      </c>
    </row>
    <row r="870" spans="1:7">
      <c r="A870" s="20">
        <v>41421.359895833331</v>
      </c>
      <c r="B870" s="15">
        <v>19.625</v>
      </c>
      <c r="C870">
        <v>45371</v>
      </c>
      <c r="D870" s="16">
        <f>VLOOKUP(B870,Faktoren!$A$2:$Z$102,5)</f>
        <v>998.404</v>
      </c>
      <c r="E870">
        <f>VLOOKUP(B870,Faktoren!$A$2:$Z$102,11)</f>
        <v>80.626829725530484</v>
      </c>
      <c r="F870">
        <f>VLOOKUP(B870,Faktoren!$A$2:$Z$102,13)</f>
        <v>1.4523313940863025</v>
      </c>
      <c r="G870" s="17">
        <f t="shared" si="13"/>
        <v>31240.115158802317</v>
      </c>
    </row>
    <row r="871" spans="1:7">
      <c r="A871" s="20">
        <v>41421.360590277778</v>
      </c>
      <c r="B871" s="15">
        <v>19.625</v>
      </c>
      <c r="C871">
        <v>45368</v>
      </c>
      <c r="D871" s="16">
        <f>VLOOKUP(B871,Faktoren!$A$2:$Z$102,5)</f>
        <v>998.404</v>
      </c>
      <c r="E871">
        <f>VLOOKUP(B871,Faktoren!$A$2:$Z$102,11)</f>
        <v>80.626829725530484</v>
      </c>
      <c r="F871">
        <f>VLOOKUP(B871,Faktoren!$A$2:$Z$102,13)</f>
        <v>1.4523313940863025</v>
      </c>
      <c r="G871" s="17">
        <f t="shared" si="13"/>
        <v>31238.049514547696</v>
      </c>
    </row>
    <row r="872" spans="1:7">
      <c r="A872" s="20">
        <v>41421.361284722225</v>
      </c>
      <c r="B872" s="15">
        <v>19.625</v>
      </c>
      <c r="C872">
        <v>45363</v>
      </c>
      <c r="D872" s="16">
        <f>VLOOKUP(B872,Faktoren!$A$2:$Z$102,5)</f>
        <v>998.404</v>
      </c>
      <c r="E872">
        <f>VLOOKUP(B872,Faktoren!$A$2:$Z$102,11)</f>
        <v>80.626829725530484</v>
      </c>
      <c r="F872">
        <f>VLOOKUP(B872,Faktoren!$A$2:$Z$102,13)</f>
        <v>1.4523313940863025</v>
      </c>
      <c r="G872" s="17">
        <f t="shared" si="13"/>
        <v>31234.606774123327</v>
      </c>
    </row>
    <row r="873" spans="1:7">
      <c r="A873" s="20">
        <v>41421.361979166664</v>
      </c>
      <c r="B873" s="15">
        <v>19.625</v>
      </c>
      <c r="C873">
        <v>45364</v>
      </c>
      <c r="D873" s="16">
        <f>VLOOKUP(B873,Faktoren!$A$2:$Z$102,5)</f>
        <v>998.404</v>
      </c>
      <c r="E873">
        <f>VLOOKUP(B873,Faktoren!$A$2:$Z$102,11)</f>
        <v>80.626829725530484</v>
      </c>
      <c r="F873">
        <f>VLOOKUP(B873,Faktoren!$A$2:$Z$102,13)</f>
        <v>1.4523313940863025</v>
      </c>
      <c r="G873" s="17">
        <f t="shared" si="13"/>
        <v>31235.2953222082</v>
      </c>
    </row>
    <row r="874" spans="1:7">
      <c r="A874" s="20">
        <v>41421.362673611111</v>
      </c>
      <c r="B874" s="15">
        <v>19.625</v>
      </c>
      <c r="C874">
        <v>45364</v>
      </c>
      <c r="D874" s="16">
        <f>VLOOKUP(B874,Faktoren!$A$2:$Z$102,5)</f>
        <v>998.404</v>
      </c>
      <c r="E874">
        <f>VLOOKUP(B874,Faktoren!$A$2:$Z$102,11)</f>
        <v>80.626829725530484</v>
      </c>
      <c r="F874">
        <f>VLOOKUP(B874,Faktoren!$A$2:$Z$102,13)</f>
        <v>1.4523313940863025</v>
      </c>
      <c r="G874" s="17">
        <f t="shared" si="13"/>
        <v>31235.2953222082</v>
      </c>
    </row>
    <row r="875" spans="1:7">
      <c r="A875" s="20">
        <v>41421.363368055558</v>
      </c>
      <c r="B875" s="15">
        <v>19.5625</v>
      </c>
      <c r="C875">
        <v>45364</v>
      </c>
      <c r="D875" s="16">
        <f>VLOOKUP(B875,Faktoren!$A$2:$Z$102,5)</f>
        <v>998.404</v>
      </c>
      <c r="E875">
        <f>VLOOKUP(B875,Faktoren!$A$2:$Z$102,11)</f>
        <v>80.626829725530484</v>
      </c>
      <c r="F875">
        <f>VLOOKUP(B875,Faktoren!$A$2:$Z$102,13)</f>
        <v>1.4523313940863025</v>
      </c>
      <c r="G875" s="17">
        <f t="shared" si="13"/>
        <v>31235.2953222082</v>
      </c>
    </row>
    <row r="876" spans="1:7">
      <c r="A876" s="20">
        <v>41421.364062499997</v>
      </c>
      <c r="B876" s="15">
        <v>19.625</v>
      </c>
      <c r="C876">
        <v>45359</v>
      </c>
      <c r="D876" s="16">
        <f>VLOOKUP(B876,Faktoren!$A$2:$Z$102,5)</f>
        <v>998.404</v>
      </c>
      <c r="E876">
        <f>VLOOKUP(B876,Faktoren!$A$2:$Z$102,11)</f>
        <v>80.626829725530484</v>
      </c>
      <c r="F876">
        <f>VLOOKUP(B876,Faktoren!$A$2:$Z$102,13)</f>
        <v>1.4523313940863025</v>
      </c>
      <c r="G876" s="17">
        <f t="shared" si="13"/>
        <v>31231.852581783831</v>
      </c>
    </row>
    <row r="877" spans="1:7">
      <c r="A877" s="20">
        <v>41421.364756944444</v>
      </c>
      <c r="B877" s="15">
        <v>19.625</v>
      </c>
      <c r="C877">
        <v>45353</v>
      </c>
      <c r="D877" s="16">
        <f>VLOOKUP(B877,Faktoren!$A$2:$Z$102,5)</f>
        <v>998.404</v>
      </c>
      <c r="E877">
        <f>VLOOKUP(B877,Faktoren!$A$2:$Z$102,11)</f>
        <v>80.626829725530484</v>
      </c>
      <c r="F877">
        <f>VLOOKUP(B877,Faktoren!$A$2:$Z$102,13)</f>
        <v>1.4523313940863025</v>
      </c>
      <c r="G877" s="17">
        <f t="shared" si="13"/>
        <v>31227.72129327459</v>
      </c>
    </row>
    <row r="878" spans="1:7">
      <c r="A878" s="20">
        <v>41421.365451388891</v>
      </c>
      <c r="B878" s="15">
        <v>19.625</v>
      </c>
      <c r="C878">
        <v>45350</v>
      </c>
      <c r="D878" s="16">
        <f>VLOOKUP(B878,Faktoren!$A$2:$Z$102,5)</f>
        <v>998.404</v>
      </c>
      <c r="E878">
        <f>VLOOKUP(B878,Faktoren!$A$2:$Z$102,11)</f>
        <v>80.626829725530484</v>
      </c>
      <c r="F878">
        <f>VLOOKUP(B878,Faktoren!$A$2:$Z$102,13)</f>
        <v>1.4523313940863025</v>
      </c>
      <c r="G878" s="17">
        <f t="shared" si="13"/>
        <v>31225.655649019969</v>
      </c>
    </row>
    <row r="879" spans="1:7">
      <c r="A879" s="20">
        <v>41421.36614583333</v>
      </c>
      <c r="B879" s="15">
        <v>19.625</v>
      </c>
      <c r="C879">
        <v>45351</v>
      </c>
      <c r="D879" s="16">
        <f>VLOOKUP(B879,Faktoren!$A$2:$Z$102,5)</f>
        <v>998.404</v>
      </c>
      <c r="E879">
        <f>VLOOKUP(B879,Faktoren!$A$2:$Z$102,11)</f>
        <v>80.626829725530484</v>
      </c>
      <c r="F879">
        <f>VLOOKUP(B879,Faktoren!$A$2:$Z$102,13)</f>
        <v>1.4523313940863025</v>
      </c>
      <c r="G879" s="17">
        <f t="shared" si="13"/>
        <v>31226.344197104845</v>
      </c>
    </row>
    <row r="880" spans="1:7">
      <c r="A880" s="20">
        <v>41421.366840277777</v>
      </c>
      <c r="B880" s="15">
        <v>19.625</v>
      </c>
      <c r="C880">
        <v>45354</v>
      </c>
      <c r="D880" s="16">
        <f>VLOOKUP(B880,Faktoren!$A$2:$Z$102,5)</f>
        <v>998.404</v>
      </c>
      <c r="E880">
        <f>VLOOKUP(B880,Faktoren!$A$2:$Z$102,11)</f>
        <v>80.626829725530484</v>
      </c>
      <c r="F880">
        <f>VLOOKUP(B880,Faktoren!$A$2:$Z$102,13)</f>
        <v>1.4523313940863025</v>
      </c>
      <c r="G880" s="17">
        <f t="shared" si="13"/>
        <v>31228.409841359466</v>
      </c>
    </row>
    <row r="881" spans="1:7">
      <c r="A881" s="20">
        <v>41421.367534722223</v>
      </c>
      <c r="B881" s="15">
        <v>19.625</v>
      </c>
      <c r="C881">
        <v>45354</v>
      </c>
      <c r="D881" s="16">
        <f>VLOOKUP(B881,Faktoren!$A$2:$Z$102,5)</f>
        <v>998.404</v>
      </c>
      <c r="E881">
        <f>VLOOKUP(B881,Faktoren!$A$2:$Z$102,11)</f>
        <v>80.626829725530484</v>
      </c>
      <c r="F881">
        <f>VLOOKUP(B881,Faktoren!$A$2:$Z$102,13)</f>
        <v>1.4523313940863025</v>
      </c>
      <c r="G881" s="17">
        <f t="shared" si="13"/>
        <v>31228.409841359466</v>
      </c>
    </row>
    <row r="882" spans="1:7">
      <c r="A882" s="20">
        <v>41421.36822916667</v>
      </c>
      <c r="B882" s="15">
        <v>19.625</v>
      </c>
      <c r="C882">
        <v>45348</v>
      </c>
      <c r="D882" s="16">
        <f>VLOOKUP(B882,Faktoren!$A$2:$Z$102,5)</f>
        <v>998.404</v>
      </c>
      <c r="E882">
        <f>VLOOKUP(B882,Faktoren!$A$2:$Z$102,11)</f>
        <v>80.626829725530484</v>
      </c>
      <c r="F882">
        <f>VLOOKUP(B882,Faktoren!$A$2:$Z$102,13)</f>
        <v>1.4523313940863025</v>
      </c>
      <c r="G882" s="17">
        <f t="shared" si="13"/>
        <v>31224.278552850221</v>
      </c>
    </row>
    <row r="883" spans="1:7">
      <c r="A883" s="20">
        <v>41421.368935185186</v>
      </c>
      <c r="B883" s="15">
        <v>19.6875</v>
      </c>
      <c r="C883">
        <v>45350</v>
      </c>
      <c r="D883" s="16">
        <f>VLOOKUP(B883,Faktoren!$A$2:$Z$102,5)</f>
        <v>998.404</v>
      </c>
      <c r="E883">
        <f>VLOOKUP(B883,Faktoren!$A$2:$Z$102,11)</f>
        <v>80.626829725530484</v>
      </c>
      <c r="F883">
        <f>VLOOKUP(B883,Faktoren!$A$2:$Z$102,13)</f>
        <v>1.4523313940863025</v>
      </c>
      <c r="G883" s="17">
        <f t="shared" si="13"/>
        <v>31225.655649019969</v>
      </c>
    </row>
    <row r="884" spans="1:7">
      <c r="A884" s="20">
        <v>41421.369629629633</v>
      </c>
      <c r="B884" s="15">
        <v>19.625</v>
      </c>
      <c r="C884">
        <v>45347</v>
      </c>
      <c r="D884" s="16">
        <f>VLOOKUP(B884,Faktoren!$A$2:$Z$102,5)</f>
        <v>998.404</v>
      </c>
      <c r="E884">
        <f>VLOOKUP(B884,Faktoren!$A$2:$Z$102,11)</f>
        <v>80.626829725530484</v>
      </c>
      <c r="F884">
        <f>VLOOKUP(B884,Faktoren!$A$2:$Z$102,13)</f>
        <v>1.4523313940863025</v>
      </c>
      <c r="G884" s="17">
        <f t="shared" si="13"/>
        <v>31223.590004765349</v>
      </c>
    </row>
    <row r="885" spans="1:7">
      <c r="A885" s="20">
        <v>41421.370324074072</v>
      </c>
      <c r="B885" s="15">
        <v>19.625</v>
      </c>
      <c r="C885">
        <v>45344</v>
      </c>
      <c r="D885" s="16">
        <f>VLOOKUP(B885,Faktoren!$A$2:$Z$102,5)</f>
        <v>998.404</v>
      </c>
      <c r="E885">
        <f>VLOOKUP(B885,Faktoren!$A$2:$Z$102,11)</f>
        <v>80.626829725530484</v>
      </c>
      <c r="F885">
        <f>VLOOKUP(B885,Faktoren!$A$2:$Z$102,13)</f>
        <v>1.4523313940863025</v>
      </c>
      <c r="G885" s="17">
        <f t="shared" si="13"/>
        <v>31221.524360510728</v>
      </c>
    </row>
    <row r="886" spans="1:7">
      <c r="A886" s="20">
        <v>41421.371018518519</v>
      </c>
      <c r="B886" s="15">
        <v>19.625</v>
      </c>
      <c r="C886">
        <v>45344</v>
      </c>
      <c r="D886" s="16">
        <f>VLOOKUP(B886,Faktoren!$A$2:$Z$102,5)</f>
        <v>998.404</v>
      </c>
      <c r="E886">
        <f>VLOOKUP(B886,Faktoren!$A$2:$Z$102,11)</f>
        <v>80.626829725530484</v>
      </c>
      <c r="F886">
        <f>VLOOKUP(B886,Faktoren!$A$2:$Z$102,13)</f>
        <v>1.4523313940863025</v>
      </c>
      <c r="G886" s="17">
        <f t="shared" si="13"/>
        <v>31221.524360510728</v>
      </c>
    </row>
    <row r="887" spans="1:7">
      <c r="A887" s="20">
        <v>41421.371712962966</v>
      </c>
      <c r="B887" s="15">
        <v>19.625</v>
      </c>
      <c r="C887">
        <v>45345</v>
      </c>
      <c r="D887" s="16">
        <f>VLOOKUP(B887,Faktoren!$A$2:$Z$102,5)</f>
        <v>998.404</v>
      </c>
      <c r="E887">
        <f>VLOOKUP(B887,Faktoren!$A$2:$Z$102,11)</f>
        <v>80.626829725530484</v>
      </c>
      <c r="F887">
        <f>VLOOKUP(B887,Faktoren!$A$2:$Z$102,13)</f>
        <v>1.4523313940863025</v>
      </c>
      <c r="G887" s="17">
        <f t="shared" si="13"/>
        <v>31222.2129085956</v>
      </c>
    </row>
    <row r="888" spans="1:7">
      <c r="A888" s="20">
        <v>41421.372407407405</v>
      </c>
      <c r="B888" s="15">
        <v>19.625</v>
      </c>
      <c r="C888">
        <v>45351</v>
      </c>
      <c r="D888" s="16">
        <f>VLOOKUP(B888,Faktoren!$A$2:$Z$102,5)</f>
        <v>998.404</v>
      </c>
      <c r="E888">
        <f>VLOOKUP(B888,Faktoren!$A$2:$Z$102,11)</f>
        <v>80.626829725530484</v>
      </c>
      <c r="F888">
        <f>VLOOKUP(B888,Faktoren!$A$2:$Z$102,13)</f>
        <v>1.4523313940863025</v>
      </c>
      <c r="G888" s="17">
        <f t="shared" si="13"/>
        <v>31226.344197104845</v>
      </c>
    </row>
    <row r="889" spans="1:7">
      <c r="A889" s="20">
        <v>41421.373101851852</v>
      </c>
      <c r="B889" s="15">
        <v>19.625</v>
      </c>
      <c r="C889">
        <v>45347</v>
      </c>
      <c r="D889" s="16">
        <f>VLOOKUP(B889,Faktoren!$A$2:$Z$102,5)</f>
        <v>998.404</v>
      </c>
      <c r="E889">
        <f>VLOOKUP(B889,Faktoren!$A$2:$Z$102,11)</f>
        <v>80.626829725530484</v>
      </c>
      <c r="F889">
        <f>VLOOKUP(B889,Faktoren!$A$2:$Z$102,13)</f>
        <v>1.4523313940863025</v>
      </c>
      <c r="G889" s="17">
        <f t="shared" si="13"/>
        <v>31223.590004765349</v>
      </c>
    </row>
    <row r="890" spans="1:7">
      <c r="A890" s="20">
        <v>41421.373796296299</v>
      </c>
      <c r="B890" s="15">
        <v>19.625</v>
      </c>
      <c r="C890">
        <v>45343</v>
      </c>
      <c r="D890" s="16">
        <f>VLOOKUP(B890,Faktoren!$A$2:$Z$102,5)</f>
        <v>998.404</v>
      </c>
      <c r="E890">
        <f>VLOOKUP(B890,Faktoren!$A$2:$Z$102,11)</f>
        <v>80.626829725530484</v>
      </c>
      <c r="F890">
        <f>VLOOKUP(B890,Faktoren!$A$2:$Z$102,13)</f>
        <v>1.4523313940863025</v>
      </c>
      <c r="G890" s="17">
        <f t="shared" si="13"/>
        <v>31220.835812425856</v>
      </c>
    </row>
    <row r="891" spans="1:7">
      <c r="A891" s="20">
        <v>41421.374490740738</v>
      </c>
      <c r="B891" s="15">
        <v>19.625</v>
      </c>
      <c r="C891">
        <v>45350</v>
      </c>
      <c r="D891" s="16">
        <f>VLOOKUP(B891,Faktoren!$A$2:$Z$102,5)</f>
        <v>998.404</v>
      </c>
      <c r="E891">
        <f>VLOOKUP(B891,Faktoren!$A$2:$Z$102,11)</f>
        <v>80.626829725530484</v>
      </c>
      <c r="F891">
        <f>VLOOKUP(B891,Faktoren!$A$2:$Z$102,13)</f>
        <v>1.4523313940863025</v>
      </c>
      <c r="G891" s="17">
        <f t="shared" si="13"/>
        <v>31225.655649019969</v>
      </c>
    </row>
    <row r="892" spans="1:7">
      <c r="A892" s="20">
        <v>41421.375185185185</v>
      </c>
      <c r="B892" s="15">
        <v>19.625</v>
      </c>
      <c r="C892">
        <v>45350</v>
      </c>
      <c r="D892" s="16">
        <f>VLOOKUP(B892,Faktoren!$A$2:$Z$102,5)</f>
        <v>998.404</v>
      </c>
      <c r="E892">
        <f>VLOOKUP(B892,Faktoren!$A$2:$Z$102,11)</f>
        <v>80.626829725530484</v>
      </c>
      <c r="F892">
        <f>VLOOKUP(B892,Faktoren!$A$2:$Z$102,13)</f>
        <v>1.4523313940863025</v>
      </c>
      <c r="G892" s="17">
        <f t="shared" si="13"/>
        <v>31225.655649019969</v>
      </c>
    </row>
    <row r="893" spans="1:7">
      <c r="A893" s="20">
        <v>41421.375868055555</v>
      </c>
      <c r="B893" s="15">
        <v>19.625</v>
      </c>
      <c r="C893">
        <v>45343</v>
      </c>
      <c r="D893" s="16">
        <f>VLOOKUP(B893,Faktoren!$A$2:$Z$102,5)</f>
        <v>998.404</v>
      </c>
      <c r="E893">
        <f>VLOOKUP(B893,Faktoren!$A$2:$Z$102,11)</f>
        <v>80.626829725530484</v>
      </c>
      <c r="F893">
        <f>VLOOKUP(B893,Faktoren!$A$2:$Z$102,13)</f>
        <v>1.4523313940863025</v>
      </c>
      <c r="G893" s="17">
        <f t="shared" si="13"/>
        <v>31220.835812425856</v>
      </c>
    </row>
    <row r="894" spans="1:7">
      <c r="A894" s="20">
        <v>41421.376562500001</v>
      </c>
      <c r="B894" s="15">
        <v>19.625</v>
      </c>
      <c r="C894">
        <v>45342</v>
      </c>
      <c r="D894" s="16">
        <f>VLOOKUP(B894,Faktoren!$A$2:$Z$102,5)</f>
        <v>998.404</v>
      </c>
      <c r="E894">
        <f>VLOOKUP(B894,Faktoren!$A$2:$Z$102,11)</f>
        <v>80.626829725530484</v>
      </c>
      <c r="F894">
        <f>VLOOKUP(B894,Faktoren!$A$2:$Z$102,13)</f>
        <v>1.4523313940863025</v>
      </c>
      <c r="G894" s="17">
        <f t="shared" si="13"/>
        <v>31220.14726434098</v>
      </c>
    </row>
    <row r="895" spans="1:7">
      <c r="A895" s="20">
        <v>41421.377256944441</v>
      </c>
      <c r="B895" s="15">
        <v>19.625</v>
      </c>
      <c r="C895">
        <v>45340</v>
      </c>
      <c r="D895" s="16">
        <f>VLOOKUP(B895,Faktoren!$A$2:$Z$102,5)</f>
        <v>998.404</v>
      </c>
      <c r="E895">
        <f>VLOOKUP(B895,Faktoren!$A$2:$Z$102,11)</f>
        <v>80.626829725530484</v>
      </c>
      <c r="F895">
        <f>VLOOKUP(B895,Faktoren!$A$2:$Z$102,13)</f>
        <v>1.4523313940863025</v>
      </c>
      <c r="G895" s="17">
        <f t="shared" si="13"/>
        <v>31218.770168171231</v>
      </c>
    </row>
    <row r="896" spans="1:7">
      <c r="A896" s="20">
        <v>41421.377951388888</v>
      </c>
      <c r="B896" s="15">
        <v>19.625</v>
      </c>
      <c r="C896">
        <v>45340</v>
      </c>
      <c r="D896" s="16">
        <f>VLOOKUP(B896,Faktoren!$A$2:$Z$102,5)</f>
        <v>998.404</v>
      </c>
      <c r="E896">
        <f>VLOOKUP(B896,Faktoren!$A$2:$Z$102,11)</f>
        <v>80.626829725530484</v>
      </c>
      <c r="F896">
        <f>VLOOKUP(B896,Faktoren!$A$2:$Z$102,13)</f>
        <v>1.4523313940863025</v>
      </c>
      <c r="G896" s="17">
        <f t="shared" si="13"/>
        <v>31218.770168171231</v>
      </c>
    </row>
    <row r="897" spans="1:7">
      <c r="A897" s="20">
        <v>41421.378645833334</v>
      </c>
      <c r="B897" s="15">
        <v>19.6875</v>
      </c>
      <c r="C897">
        <v>45340</v>
      </c>
      <c r="D897" s="16">
        <f>VLOOKUP(B897,Faktoren!$A$2:$Z$102,5)</f>
        <v>998.404</v>
      </c>
      <c r="E897">
        <f>VLOOKUP(B897,Faktoren!$A$2:$Z$102,11)</f>
        <v>80.626829725530484</v>
      </c>
      <c r="F897">
        <f>VLOOKUP(B897,Faktoren!$A$2:$Z$102,13)</f>
        <v>1.4523313940863025</v>
      </c>
      <c r="G897" s="17">
        <f t="shared" si="13"/>
        <v>31218.770168171231</v>
      </c>
    </row>
    <row r="898" spans="1:7">
      <c r="A898" s="20">
        <v>41421.379340277781</v>
      </c>
      <c r="B898" s="15">
        <v>19.625</v>
      </c>
      <c r="C898">
        <v>45339</v>
      </c>
      <c r="D898" s="16">
        <f>VLOOKUP(B898,Faktoren!$A$2:$Z$102,5)</f>
        <v>998.404</v>
      </c>
      <c r="E898">
        <f>VLOOKUP(B898,Faktoren!$A$2:$Z$102,11)</f>
        <v>80.626829725530484</v>
      </c>
      <c r="F898">
        <f>VLOOKUP(B898,Faktoren!$A$2:$Z$102,13)</f>
        <v>1.4523313940863025</v>
      </c>
      <c r="G898" s="17">
        <f t="shared" si="13"/>
        <v>31218.081620086359</v>
      </c>
    </row>
    <row r="899" spans="1:7">
      <c r="A899" s="20">
        <v>41421.38003472222</v>
      </c>
      <c r="B899" s="15">
        <v>19.625</v>
      </c>
      <c r="C899">
        <v>45341</v>
      </c>
      <c r="D899" s="16">
        <f>VLOOKUP(B899,Faktoren!$A$2:$Z$102,5)</f>
        <v>998.404</v>
      </c>
      <c r="E899">
        <f>VLOOKUP(B899,Faktoren!$A$2:$Z$102,11)</f>
        <v>80.626829725530484</v>
      </c>
      <c r="F899">
        <f>VLOOKUP(B899,Faktoren!$A$2:$Z$102,13)</f>
        <v>1.4523313940863025</v>
      </c>
      <c r="G899" s="17">
        <f t="shared" ref="G899:G962" si="14">C899/F899</f>
        <v>31219.458716256107</v>
      </c>
    </row>
    <row r="900" spans="1:7">
      <c r="A900" s="20">
        <v>41421.380729166667</v>
      </c>
      <c r="B900" s="15">
        <v>19.6875</v>
      </c>
      <c r="C900">
        <v>45333</v>
      </c>
      <c r="D900" s="16">
        <f>VLOOKUP(B900,Faktoren!$A$2:$Z$102,5)</f>
        <v>998.404</v>
      </c>
      <c r="E900">
        <f>VLOOKUP(B900,Faktoren!$A$2:$Z$102,11)</f>
        <v>80.626829725530484</v>
      </c>
      <c r="F900">
        <f>VLOOKUP(B900,Faktoren!$A$2:$Z$102,13)</f>
        <v>1.4523313940863025</v>
      </c>
      <c r="G900" s="17">
        <f t="shared" si="14"/>
        <v>31213.950331577118</v>
      </c>
    </row>
    <row r="901" spans="1:7">
      <c r="A901" s="20">
        <v>41421.381423611114</v>
      </c>
      <c r="B901" s="15">
        <v>19.625</v>
      </c>
      <c r="C901">
        <v>45328</v>
      </c>
      <c r="D901" s="16">
        <f>VLOOKUP(B901,Faktoren!$A$2:$Z$102,5)</f>
        <v>998.404</v>
      </c>
      <c r="E901">
        <f>VLOOKUP(B901,Faktoren!$A$2:$Z$102,11)</f>
        <v>80.626829725530484</v>
      </c>
      <c r="F901">
        <f>VLOOKUP(B901,Faktoren!$A$2:$Z$102,13)</f>
        <v>1.4523313940863025</v>
      </c>
      <c r="G901" s="17">
        <f t="shared" si="14"/>
        <v>31210.507591152749</v>
      </c>
    </row>
    <row r="902" spans="1:7">
      <c r="A902" s="20">
        <v>41421.382118055553</v>
      </c>
      <c r="B902" s="15">
        <v>19.625</v>
      </c>
      <c r="C902">
        <v>45330</v>
      </c>
      <c r="D902" s="16">
        <f>VLOOKUP(B902,Faktoren!$A$2:$Z$102,5)</f>
        <v>998.404</v>
      </c>
      <c r="E902">
        <f>VLOOKUP(B902,Faktoren!$A$2:$Z$102,11)</f>
        <v>80.626829725530484</v>
      </c>
      <c r="F902">
        <f>VLOOKUP(B902,Faktoren!$A$2:$Z$102,13)</f>
        <v>1.4523313940863025</v>
      </c>
      <c r="G902" s="17">
        <f t="shared" si="14"/>
        <v>31211.884687322497</v>
      </c>
    </row>
    <row r="903" spans="1:7">
      <c r="A903" s="20">
        <v>41421.3828125</v>
      </c>
      <c r="B903" s="15">
        <v>19.6875</v>
      </c>
      <c r="C903">
        <v>45322</v>
      </c>
      <c r="D903" s="16">
        <f>VLOOKUP(B903,Faktoren!$A$2:$Z$102,5)</f>
        <v>998.404</v>
      </c>
      <c r="E903">
        <f>VLOOKUP(B903,Faktoren!$A$2:$Z$102,11)</f>
        <v>80.626829725530484</v>
      </c>
      <c r="F903">
        <f>VLOOKUP(B903,Faktoren!$A$2:$Z$102,13)</f>
        <v>1.4523313940863025</v>
      </c>
      <c r="G903" s="17">
        <f t="shared" si="14"/>
        <v>31206.376302643508</v>
      </c>
    </row>
    <row r="904" spans="1:7">
      <c r="A904" s="20">
        <v>41421.383506944447</v>
      </c>
      <c r="B904" s="15">
        <v>19.625</v>
      </c>
      <c r="C904">
        <v>45327</v>
      </c>
      <c r="D904" s="16">
        <f>VLOOKUP(B904,Faktoren!$A$2:$Z$102,5)</f>
        <v>998.404</v>
      </c>
      <c r="E904">
        <f>VLOOKUP(B904,Faktoren!$A$2:$Z$102,11)</f>
        <v>80.626829725530484</v>
      </c>
      <c r="F904">
        <f>VLOOKUP(B904,Faktoren!$A$2:$Z$102,13)</f>
        <v>1.4523313940863025</v>
      </c>
      <c r="G904" s="17">
        <f t="shared" si="14"/>
        <v>31209.819043067877</v>
      </c>
    </row>
    <row r="905" spans="1:7">
      <c r="A905" s="20">
        <v>41421.384201388886</v>
      </c>
      <c r="B905" s="15">
        <v>19.6875</v>
      </c>
      <c r="C905">
        <v>45328</v>
      </c>
      <c r="D905" s="16">
        <f>VLOOKUP(B905,Faktoren!$A$2:$Z$102,5)</f>
        <v>998.404</v>
      </c>
      <c r="E905">
        <f>VLOOKUP(B905,Faktoren!$A$2:$Z$102,11)</f>
        <v>80.626829725530484</v>
      </c>
      <c r="F905">
        <f>VLOOKUP(B905,Faktoren!$A$2:$Z$102,13)</f>
        <v>1.4523313940863025</v>
      </c>
      <c r="G905" s="17">
        <f t="shared" si="14"/>
        <v>31210.507591152749</v>
      </c>
    </row>
    <row r="906" spans="1:7">
      <c r="A906" s="20">
        <v>41421.384895833333</v>
      </c>
      <c r="B906" s="15">
        <v>19.6875</v>
      </c>
      <c r="C906">
        <v>45324</v>
      </c>
      <c r="D906" s="16">
        <f>VLOOKUP(B906,Faktoren!$A$2:$Z$102,5)</f>
        <v>998.404</v>
      </c>
      <c r="E906">
        <f>VLOOKUP(B906,Faktoren!$A$2:$Z$102,11)</f>
        <v>80.626829725530484</v>
      </c>
      <c r="F906">
        <f>VLOOKUP(B906,Faktoren!$A$2:$Z$102,13)</f>
        <v>1.4523313940863025</v>
      </c>
      <c r="G906" s="17">
        <f t="shared" si="14"/>
        <v>31207.753398813256</v>
      </c>
    </row>
    <row r="907" spans="1:7">
      <c r="A907" s="20">
        <v>41421.38559027778</v>
      </c>
      <c r="B907" s="15">
        <v>19.625</v>
      </c>
      <c r="C907">
        <v>45326</v>
      </c>
      <c r="D907" s="16">
        <f>VLOOKUP(B907,Faktoren!$A$2:$Z$102,5)</f>
        <v>998.404</v>
      </c>
      <c r="E907">
        <f>VLOOKUP(B907,Faktoren!$A$2:$Z$102,11)</f>
        <v>80.626829725530484</v>
      </c>
      <c r="F907">
        <f>VLOOKUP(B907,Faktoren!$A$2:$Z$102,13)</f>
        <v>1.4523313940863025</v>
      </c>
      <c r="G907" s="17">
        <f t="shared" si="14"/>
        <v>31209.130494983001</v>
      </c>
    </row>
    <row r="908" spans="1:7">
      <c r="A908" s="20">
        <v>41421.386284722219</v>
      </c>
      <c r="B908" s="15">
        <v>19.625</v>
      </c>
      <c r="C908">
        <v>45325</v>
      </c>
      <c r="D908" s="16">
        <f>VLOOKUP(B908,Faktoren!$A$2:$Z$102,5)</f>
        <v>998.404</v>
      </c>
      <c r="E908">
        <f>VLOOKUP(B908,Faktoren!$A$2:$Z$102,11)</f>
        <v>80.626829725530484</v>
      </c>
      <c r="F908">
        <f>VLOOKUP(B908,Faktoren!$A$2:$Z$102,13)</f>
        <v>1.4523313940863025</v>
      </c>
      <c r="G908" s="17">
        <f t="shared" si="14"/>
        <v>31208.441946898129</v>
      </c>
    </row>
    <row r="909" spans="1:7">
      <c r="A909" s="20">
        <v>41421.386979166666</v>
      </c>
      <c r="B909" s="15">
        <v>19.625</v>
      </c>
      <c r="C909">
        <v>45326</v>
      </c>
      <c r="D909" s="16">
        <f>VLOOKUP(B909,Faktoren!$A$2:$Z$102,5)</f>
        <v>998.404</v>
      </c>
      <c r="E909">
        <f>VLOOKUP(B909,Faktoren!$A$2:$Z$102,11)</f>
        <v>80.626829725530484</v>
      </c>
      <c r="F909">
        <f>VLOOKUP(B909,Faktoren!$A$2:$Z$102,13)</f>
        <v>1.4523313940863025</v>
      </c>
      <c r="G909" s="17">
        <f t="shared" si="14"/>
        <v>31209.130494983001</v>
      </c>
    </row>
    <row r="910" spans="1:7">
      <c r="A910" s="20">
        <v>41421.387673611112</v>
      </c>
      <c r="B910" s="15">
        <v>19.625</v>
      </c>
      <c r="C910">
        <v>45327</v>
      </c>
      <c r="D910" s="16">
        <f>VLOOKUP(B910,Faktoren!$A$2:$Z$102,5)</f>
        <v>998.404</v>
      </c>
      <c r="E910">
        <f>VLOOKUP(B910,Faktoren!$A$2:$Z$102,11)</f>
        <v>80.626829725530484</v>
      </c>
      <c r="F910">
        <f>VLOOKUP(B910,Faktoren!$A$2:$Z$102,13)</f>
        <v>1.4523313940863025</v>
      </c>
      <c r="G910" s="17">
        <f t="shared" si="14"/>
        <v>31209.819043067877</v>
      </c>
    </row>
    <row r="911" spans="1:7">
      <c r="A911" s="20">
        <v>41421.388368055559</v>
      </c>
      <c r="B911" s="15">
        <v>19.625</v>
      </c>
      <c r="C911">
        <v>45321</v>
      </c>
      <c r="D911" s="16">
        <f>VLOOKUP(B911,Faktoren!$A$2:$Z$102,5)</f>
        <v>998.404</v>
      </c>
      <c r="E911">
        <f>VLOOKUP(B911,Faktoren!$A$2:$Z$102,11)</f>
        <v>80.626829725530484</v>
      </c>
      <c r="F911">
        <f>VLOOKUP(B911,Faktoren!$A$2:$Z$102,13)</f>
        <v>1.4523313940863025</v>
      </c>
      <c r="G911" s="17">
        <f t="shared" si="14"/>
        <v>31205.687754558632</v>
      </c>
    </row>
    <row r="912" spans="1:7">
      <c r="A912" s="20">
        <v>41421.389062499999</v>
      </c>
      <c r="B912" s="15">
        <v>19.625</v>
      </c>
      <c r="C912">
        <v>45326</v>
      </c>
      <c r="D912" s="16">
        <f>VLOOKUP(B912,Faktoren!$A$2:$Z$102,5)</f>
        <v>998.404</v>
      </c>
      <c r="E912">
        <f>VLOOKUP(B912,Faktoren!$A$2:$Z$102,11)</f>
        <v>80.626829725530484</v>
      </c>
      <c r="F912">
        <f>VLOOKUP(B912,Faktoren!$A$2:$Z$102,13)</f>
        <v>1.4523313940863025</v>
      </c>
      <c r="G912" s="17">
        <f t="shared" si="14"/>
        <v>31209.130494983001</v>
      </c>
    </row>
    <row r="913" spans="1:7">
      <c r="A913" s="20">
        <v>41421.389756944445</v>
      </c>
      <c r="B913" s="15">
        <v>19.6875</v>
      </c>
      <c r="C913">
        <v>45327</v>
      </c>
      <c r="D913" s="16">
        <f>VLOOKUP(B913,Faktoren!$A$2:$Z$102,5)</f>
        <v>998.404</v>
      </c>
      <c r="E913">
        <f>VLOOKUP(B913,Faktoren!$A$2:$Z$102,11)</f>
        <v>80.626829725530484</v>
      </c>
      <c r="F913">
        <f>VLOOKUP(B913,Faktoren!$A$2:$Z$102,13)</f>
        <v>1.4523313940863025</v>
      </c>
      <c r="G913" s="17">
        <f t="shared" si="14"/>
        <v>31209.819043067877</v>
      </c>
    </row>
    <row r="914" spans="1:7">
      <c r="A914" s="20">
        <v>41421.390451388892</v>
      </c>
      <c r="B914" s="15">
        <v>19.6875</v>
      </c>
      <c r="C914">
        <v>45320</v>
      </c>
      <c r="D914" s="16">
        <f>VLOOKUP(B914,Faktoren!$A$2:$Z$102,5)</f>
        <v>998.404</v>
      </c>
      <c r="E914">
        <f>VLOOKUP(B914,Faktoren!$A$2:$Z$102,11)</f>
        <v>80.626829725530484</v>
      </c>
      <c r="F914">
        <f>VLOOKUP(B914,Faktoren!$A$2:$Z$102,13)</f>
        <v>1.4523313940863025</v>
      </c>
      <c r="G914" s="17">
        <f t="shared" si="14"/>
        <v>31204.99920647376</v>
      </c>
    </row>
    <row r="915" spans="1:7">
      <c r="A915" s="20">
        <v>41421.391145833331</v>
      </c>
      <c r="B915" s="15">
        <v>19.6875</v>
      </c>
      <c r="C915">
        <v>45322</v>
      </c>
      <c r="D915" s="16">
        <f>VLOOKUP(B915,Faktoren!$A$2:$Z$102,5)</f>
        <v>998.404</v>
      </c>
      <c r="E915">
        <f>VLOOKUP(B915,Faktoren!$A$2:$Z$102,11)</f>
        <v>80.626829725530484</v>
      </c>
      <c r="F915">
        <f>VLOOKUP(B915,Faktoren!$A$2:$Z$102,13)</f>
        <v>1.4523313940863025</v>
      </c>
      <c r="G915" s="17">
        <f t="shared" si="14"/>
        <v>31206.376302643508</v>
      </c>
    </row>
    <row r="916" spans="1:7">
      <c r="A916" s="20">
        <v>41421.391840277778</v>
      </c>
      <c r="B916" s="15">
        <v>19.625</v>
      </c>
      <c r="C916">
        <v>45320</v>
      </c>
      <c r="D916" s="16">
        <f>VLOOKUP(B916,Faktoren!$A$2:$Z$102,5)</f>
        <v>998.404</v>
      </c>
      <c r="E916">
        <f>VLOOKUP(B916,Faktoren!$A$2:$Z$102,11)</f>
        <v>80.626829725530484</v>
      </c>
      <c r="F916">
        <f>VLOOKUP(B916,Faktoren!$A$2:$Z$102,13)</f>
        <v>1.4523313940863025</v>
      </c>
      <c r="G916" s="17">
        <f t="shared" si="14"/>
        <v>31204.99920647376</v>
      </c>
    </row>
    <row r="917" spans="1:7">
      <c r="A917" s="20">
        <v>41421.392534722225</v>
      </c>
      <c r="B917" s="15">
        <v>19.6875</v>
      </c>
      <c r="C917">
        <v>45322</v>
      </c>
      <c r="D917" s="16">
        <f>VLOOKUP(B917,Faktoren!$A$2:$Z$102,5)</f>
        <v>998.404</v>
      </c>
      <c r="E917">
        <f>VLOOKUP(B917,Faktoren!$A$2:$Z$102,11)</f>
        <v>80.626829725530484</v>
      </c>
      <c r="F917">
        <f>VLOOKUP(B917,Faktoren!$A$2:$Z$102,13)</f>
        <v>1.4523313940863025</v>
      </c>
      <c r="G917" s="17">
        <f t="shared" si="14"/>
        <v>31206.376302643508</v>
      </c>
    </row>
    <row r="918" spans="1:7">
      <c r="A918" s="20">
        <v>41421.393229166664</v>
      </c>
      <c r="B918" s="15">
        <v>19.625</v>
      </c>
      <c r="C918">
        <v>45315</v>
      </c>
      <c r="D918" s="16">
        <f>VLOOKUP(B918,Faktoren!$A$2:$Z$102,5)</f>
        <v>998.404</v>
      </c>
      <c r="E918">
        <f>VLOOKUP(B918,Faktoren!$A$2:$Z$102,11)</f>
        <v>80.626829725530484</v>
      </c>
      <c r="F918">
        <f>VLOOKUP(B918,Faktoren!$A$2:$Z$102,13)</f>
        <v>1.4523313940863025</v>
      </c>
      <c r="G918" s="17">
        <f t="shared" si="14"/>
        <v>31201.556466049391</v>
      </c>
    </row>
    <row r="919" spans="1:7">
      <c r="A919" s="20">
        <v>41421.393923611111</v>
      </c>
      <c r="B919" s="15">
        <v>19.6875</v>
      </c>
      <c r="C919">
        <v>45314</v>
      </c>
      <c r="D919" s="16">
        <f>VLOOKUP(B919,Faktoren!$A$2:$Z$102,5)</f>
        <v>998.404</v>
      </c>
      <c r="E919">
        <f>VLOOKUP(B919,Faktoren!$A$2:$Z$102,11)</f>
        <v>80.626829725530484</v>
      </c>
      <c r="F919">
        <f>VLOOKUP(B919,Faktoren!$A$2:$Z$102,13)</f>
        <v>1.4523313940863025</v>
      </c>
      <c r="G919" s="17">
        <f t="shared" si="14"/>
        <v>31200.867917964519</v>
      </c>
    </row>
    <row r="920" spans="1:7">
      <c r="A920" s="20">
        <v>41421.394618055558</v>
      </c>
      <c r="B920" s="15">
        <v>19.6875</v>
      </c>
      <c r="C920">
        <v>45318</v>
      </c>
      <c r="D920" s="16">
        <f>VLOOKUP(B920,Faktoren!$A$2:$Z$102,5)</f>
        <v>998.404</v>
      </c>
      <c r="E920">
        <f>VLOOKUP(B920,Faktoren!$A$2:$Z$102,11)</f>
        <v>80.626829725530484</v>
      </c>
      <c r="F920">
        <f>VLOOKUP(B920,Faktoren!$A$2:$Z$102,13)</f>
        <v>1.4523313940863025</v>
      </c>
      <c r="G920" s="17">
        <f t="shared" si="14"/>
        <v>31203.622110304012</v>
      </c>
    </row>
    <row r="921" spans="1:7">
      <c r="A921" s="20">
        <v>41421.395300925928</v>
      </c>
      <c r="B921" s="15">
        <v>19.6875</v>
      </c>
      <c r="C921">
        <v>45316</v>
      </c>
      <c r="D921" s="16">
        <f>VLOOKUP(B921,Faktoren!$A$2:$Z$102,5)</f>
        <v>998.404</v>
      </c>
      <c r="E921">
        <f>VLOOKUP(B921,Faktoren!$A$2:$Z$102,11)</f>
        <v>80.626829725530484</v>
      </c>
      <c r="F921">
        <f>VLOOKUP(B921,Faktoren!$A$2:$Z$102,13)</f>
        <v>1.4523313940863025</v>
      </c>
      <c r="G921" s="17">
        <f t="shared" si="14"/>
        <v>31202.245014134267</v>
      </c>
    </row>
    <row r="922" spans="1:7">
      <c r="A922" s="20">
        <v>41421.395995370367</v>
      </c>
      <c r="B922" s="15">
        <v>19.6875</v>
      </c>
      <c r="C922">
        <v>45312</v>
      </c>
      <c r="D922" s="16">
        <f>VLOOKUP(B922,Faktoren!$A$2:$Z$102,5)</f>
        <v>998.404</v>
      </c>
      <c r="E922">
        <f>VLOOKUP(B922,Faktoren!$A$2:$Z$102,11)</f>
        <v>80.626829725530484</v>
      </c>
      <c r="F922">
        <f>VLOOKUP(B922,Faktoren!$A$2:$Z$102,13)</f>
        <v>1.4523313940863025</v>
      </c>
      <c r="G922" s="17">
        <f t="shared" si="14"/>
        <v>31199.49082179477</v>
      </c>
    </row>
    <row r="923" spans="1:7">
      <c r="A923" s="20">
        <v>41421.396689814814</v>
      </c>
      <c r="B923" s="15">
        <v>19.6875</v>
      </c>
      <c r="C923">
        <v>45319</v>
      </c>
      <c r="D923" s="16">
        <f>VLOOKUP(B923,Faktoren!$A$2:$Z$102,5)</f>
        <v>998.404</v>
      </c>
      <c r="E923">
        <f>VLOOKUP(B923,Faktoren!$A$2:$Z$102,11)</f>
        <v>80.626829725530484</v>
      </c>
      <c r="F923">
        <f>VLOOKUP(B923,Faktoren!$A$2:$Z$102,13)</f>
        <v>1.4523313940863025</v>
      </c>
      <c r="G923" s="17">
        <f t="shared" si="14"/>
        <v>31204.310658388888</v>
      </c>
    </row>
    <row r="924" spans="1:7">
      <c r="A924" s="20">
        <v>41421.39738425926</v>
      </c>
      <c r="B924" s="15">
        <v>19.6875</v>
      </c>
      <c r="C924">
        <v>45309</v>
      </c>
      <c r="D924" s="16">
        <f>VLOOKUP(B924,Faktoren!$A$2:$Z$102,5)</f>
        <v>998.404</v>
      </c>
      <c r="E924">
        <f>VLOOKUP(B924,Faktoren!$A$2:$Z$102,11)</f>
        <v>80.626829725530484</v>
      </c>
      <c r="F924">
        <f>VLOOKUP(B924,Faktoren!$A$2:$Z$102,13)</f>
        <v>1.4523313940863025</v>
      </c>
      <c r="G924" s="17">
        <f t="shared" si="14"/>
        <v>31197.42517754015</v>
      </c>
    </row>
    <row r="925" spans="1:7">
      <c r="A925" s="20">
        <v>41421.398078703707</v>
      </c>
      <c r="B925" s="15">
        <v>19.6875</v>
      </c>
      <c r="C925">
        <v>45313</v>
      </c>
      <c r="D925" s="16">
        <f>VLOOKUP(B925,Faktoren!$A$2:$Z$102,5)</f>
        <v>998.404</v>
      </c>
      <c r="E925">
        <f>VLOOKUP(B925,Faktoren!$A$2:$Z$102,11)</f>
        <v>80.626829725530484</v>
      </c>
      <c r="F925">
        <f>VLOOKUP(B925,Faktoren!$A$2:$Z$102,13)</f>
        <v>1.4523313940863025</v>
      </c>
      <c r="G925" s="17">
        <f t="shared" si="14"/>
        <v>31200.179369879646</v>
      </c>
    </row>
    <row r="926" spans="1:7">
      <c r="A926" s="20">
        <v>41421.398773148147</v>
      </c>
      <c r="B926" s="15">
        <v>19.6875</v>
      </c>
      <c r="C926">
        <v>45310</v>
      </c>
      <c r="D926" s="16">
        <f>VLOOKUP(B926,Faktoren!$A$2:$Z$102,5)</f>
        <v>998.404</v>
      </c>
      <c r="E926">
        <f>VLOOKUP(B926,Faktoren!$A$2:$Z$102,11)</f>
        <v>80.626829725530484</v>
      </c>
      <c r="F926">
        <f>VLOOKUP(B926,Faktoren!$A$2:$Z$102,13)</f>
        <v>1.4523313940863025</v>
      </c>
      <c r="G926" s="17">
        <f t="shared" si="14"/>
        <v>31198.113725625022</v>
      </c>
    </row>
    <row r="927" spans="1:7">
      <c r="A927" s="20">
        <v>41421.399467592593</v>
      </c>
      <c r="B927" s="15">
        <v>19.6875</v>
      </c>
      <c r="C927">
        <v>45312</v>
      </c>
      <c r="D927" s="16">
        <f>VLOOKUP(B927,Faktoren!$A$2:$Z$102,5)</f>
        <v>998.404</v>
      </c>
      <c r="E927">
        <f>VLOOKUP(B927,Faktoren!$A$2:$Z$102,11)</f>
        <v>80.626829725530484</v>
      </c>
      <c r="F927">
        <f>VLOOKUP(B927,Faktoren!$A$2:$Z$102,13)</f>
        <v>1.4523313940863025</v>
      </c>
      <c r="G927" s="17">
        <f t="shared" si="14"/>
        <v>31199.49082179477</v>
      </c>
    </row>
    <row r="928" spans="1:7">
      <c r="A928" s="20">
        <v>41421.40016203704</v>
      </c>
      <c r="B928" s="15">
        <v>19.6875</v>
      </c>
      <c r="C928">
        <v>45317</v>
      </c>
      <c r="D928" s="16">
        <f>VLOOKUP(B928,Faktoren!$A$2:$Z$102,5)</f>
        <v>998.404</v>
      </c>
      <c r="E928">
        <f>VLOOKUP(B928,Faktoren!$A$2:$Z$102,11)</f>
        <v>80.626829725530484</v>
      </c>
      <c r="F928">
        <f>VLOOKUP(B928,Faktoren!$A$2:$Z$102,13)</f>
        <v>1.4523313940863025</v>
      </c>
      <c r="G928" s="17">
        <f t="shared" si="14"/>
        <v>31202.933562219139</v>
      </c>
    </row>
    <row r="929" spans="1:7">
      <c r="A929" s="20">
        <v>41421.400856481479</v>
      </c>
      <c r="B929" s="15">
        <v>19.6875</v>
      </c>
      <c r="C929">
        <v>45314</v>
      </c>
      <c r="D929" s="16">
        <f>VLOOKUP(B929,Faktoren!$A$2:$Z$102,5)</f>
        <v>998.404</v>
      </c>
      <c r="E929">
        <f>VLOOKUP(B929,Faktoren!$A$2:$Z$102,11)</f>
        <v>80.626829725530484</v>
      </c>
      <c r="F929">
        <f>VLOOKUP(B929,Faktoren!$A$2:$Z$102,13)</f>
        <v>1.4523313940863025</v>
      </c>
      <c r="G929" s="17">
        <f t="shared" si="14"/>
        <v>31200.867917964519</v>
      </c>
    </row>
    <row r="930" spans="1:7">
      <c r="A930" s="20">
        <v>41421.401550925926</v>
      </c>
      <c r="B930" s="15">
        <v>19.6875</v>
      </c>
      <c r="C930">
        <v>45322</v>
      </c>
      <c r="D930" s="16">
        <f>VLOOKUP(B930,Faktoren!$A$2:$Z$102,5)</f>
        <v>998.404</v>
      </c>
      <c r="E930">
        <f>VLOOKUP(B930,Faktoren!$A$2:$Z$102,11)</f>
        <v>80.626829725530484</v>
      </c>
      <c r="F930">
        <f>VLOOKUP(B930,Faktoren!$A$2:$Z$102,13)</f>
        <v>1.4523313940863025</v>
      </c>
      <c r="G930" s="17">
        <f t="shared" si="14"/>
        <v>31206.376302643508</v>
      </c>
    </row>
    <row r="931" spans="1:7">
      <c r="A931" s="20">
        <v>41421.402245370373</v>
      </c>
      <c r="B931" s="15">
        <v>19.6875</v>
      </c>
      <c r="C931">
        <v>45328</v>
      </c>
      <c r="D931" s="16">
        <f>VLOOKUP(B931,Faktoren!$A$2:$Z$102,5)</f>
        <v>998.404</v>
      </c>
      <c r="E931">
        <f>VLOOKUP(B931,Faktoren!$A$2:$Z$102,11)</f>
        <v>80.626829725530484</v>
      </c>
      <c r="F931">
        <f>VLOOKUP(B931,Faktoren!$A$2:$Z$102,13)</f>
        <v>1.4523313940863025</v>
      </c>
      <c r="G931" s="17">
        <f t="shared" si="14"/>
        <v>31210.507591152749</v>
      </c>
    </row>
    <row r="932" spans="1:7">
      <c r="A932" s="20">
        <v>41421.402939814812</v>
      </c>
      <c r="B932" s="15">
        <v>19.6875</v>
      </c>
      <c r="C932">
        <v>45329</v>
      </c>
      <c r="D932" s="16">
        <f>VLOOKUP(B932,Faktoren!$A$2:$Z$102,5)</f>
        <v>998.404</v>
      </c>
      <c r="E932">
        <f>VLOOKUP(B932,Faktoren!$A$2:$Z$102,11)</f>
        <v>80.626829725530484</v>
      </c>
      <c r="F932">
        <f>VLOOKUP(B932,Faktoren!$A$2:$Z$102,13)</f>
        <v>1.4523313940863025</v>
      </c>
      <c r="G932" s="17">
        <f t="shared" si="14"/>
        <v>31211.196139237622</v>
      </c>
    </row>
    <row r="933" spans="1:7">
      <c r="A933" s="20">
        <v>41421.403634259259</v>
      </c>
      <c r="B933" s="15">
        <v>19.6875</v>
      </c>
      <c r="C933">
        <v>45332</v>
      </c>
      <c r="D933" s="16">
        <f>VLOOKUP(B933,Faktoren!$A$2:$Z$102,5)</f>
        <v>998.404</v>
      </c>
      <c r="E933">
        <f>VLOOKUP(B933,Faktoren!$A$2:$Z$102,11)</f>
        <v>80.626829725530484</v>
      </c>
      <c r="F933">
        <f>VLOOKUP(B933,Faktoren!$A$2:$Z$102,13)</f>
        <v>1.4523313940863025</v>
      </c>
      <c r="G933" s="17">
        <f t="shared" si="14"/>
        <v>31213.261783492246</v>
      </c>
    </row>
    <row r="934" spans="1:7">
      <c r="A934" s="20">
        <v>41421.404328703706</v>
      </c>
      <c r="B934" s="15">
        <v>19.6875</v>
      </c>
      <c r="C934">
        <v>45335</v>
      </c>
      <c r="D934" s="16">
        <f>VLOOKUP(B934,Faktoren!$A$2:$Z$102,5)</f>
        <v>998.404</v>
      </c>
      <c r="E934">
        <f>VLOOKUP(B934,Faktoren!$A$2:$Z$102,11)</f>
        <v>80.626829725530484</v>
      </c>
      <c r="F934">
        <f>VLOOKUP(B934,Faktoren!$A$2:$Z$102,13)</f>
        <v>1.4523313940863025</v>
      </c>
      <c r="G934" s="17">
        <f t="shared" si="14"/>
        <v>31215.327427746866</v>
      </c>
    </row>
    <row r="935" spans="1:7">
      <c r="A935" s="20">
        <v>41421.405023148145</v>
      </c>
      <c r="B935" s="15">
        <v>19.6875</v>
      </c>
      <c r="C935">
        <v>45333</v>
      </c>
      <c r="D935" s="16">
        <f>VLOOKUP(B935,Faktoren!$A$2:$Z$102,5)</f>
        <v>998.404</v>
      </c>
      <c r="E935">
        <f>VLOOKUP(B935,Faktoren!$A$2:$Z$102,11)</f>
        <v>80.626829725530484</v>
      </c>
      <c r="F935">
        <f>VLOOKUP(B935,Faktoren!$A$2:$Z$102,13)</f>
        <v>1.4523313940863025</v>
      </c>
      <c r="G935" s="17">
        <f t="shared" si="14"/>
        <v>31213.950331577118</v>
      </c>
    </row>
    <row r="936" spans="1:7">
      <c r="A936" s="20">
        <v>41421.405717592592</v>
      </c>
      <c r="B936" s="15">
        <v>19.6875</v>
      </c>
      <c r="C936">
        <v>45333</v>
      </c>
      <c r="D936" s="16">
        <f>VLOOKUP(B936,Faktoren!$A$2:$Z$102,5)</f>
        <v>998.404</v>
      </c>
      <c r="E936">
        <f>VLOOKUP(B936,Faktoren!$A$2:$Z$102,11)</f>
        <v>80.626829725530484</v>
      </c>
      <c r="F936">
        <f>VLOOKUP(B936,Faktoren!$A$2:$Z$102,13)</f>
        <v>1.4523313940863025</v>
      </c>
      <c r="G936" s="17">
        <f t="shared" si="14"/>
        <v>31213.950331577118</v>
      </c>
    </row>
    <row r="937" spans="1:7">
      <c r="A937" s="20">
        <v>41421.406412037039</v>
      </c>
      <c r="B937" s="15">
        <v>19.6875</v>
      </c>
      <c r="C937">
        <v>45338</v>
      </c>
      <c r="D937" s="16">
        <f>VLOOKUP(B937,Faktoren!$A$2:$Z$102,5)</f>
        <v>998.404</v>
      </c>
      <c r="E937">
        <f>VLOOKUP(B937,Faktoren!$A$2:$Z$102,11)</f>
        <v>80.626829725530484</v>
      </c>
      <c r="F937">
        <f>VLOOKUP(B937,Faktoren!$A$2:$Z$102,13)</f>
        <v>1.4523313940863025</v>
      </c>
      <c r="G937" s="17">
        <f t="shared" si="14"/>
        <v>31217.393072001487</v>
      </c>
    </row>
    <row r="938" spans="1:7">
      <c r="A938" s="20">
        <v>41421.407106481478</v>
      </c>
      <c r="B938" s="15">
        <v>19.6875</v>
      </c>
      <c r="C938">
        <v>45342</v>
      </c>
      <c r="D938" s="16">
        <f>VLOOKUP(B938,Faktoren!$A$2:$Z$102,5)</f>
        <v>998.404</v>
      </c>
      <c r="E938">
        <f>VLOOKUP(B938,Faktoren!$A$2:$Z$102,11)</f>
        <v>80.626829725530484</v>
      </c>
      <c r="F938">
        <f>VLOOKUP(B938,Faktoren!$A$2:$Z$102,13)</f>
        <v>1.4523313940863025</v>
      </c>
      <c r="G938" s="17">
        <f t="shared" si="14"/>
        <v>31220.14726434098</v>
      </c>
    </row>
    <row r="939" spans="1:7">
      <c r="A939" s="20">
        <v>41421.407800925925</v>
      </c>
      <c r="B939" s="15">
        <v>19.6875</v>
      </c>
      <c r="C939">
        <v>45342</v>
      </c>
      <c r="D939" s="16">
        <f>VLOOKUP(B939,Faktoren!$A$2:$Z$102,5)</f>
        <v>998.404</v>
      </c>
      <c r="E939">
        <f>VLOOKUP(B939,Faktoren!$A$2:$Z$102,11)</f>
        <v>80.626829725530484</v>
      </c>
      <c r="F939">
        <f>VLOOKUP(B939,Faktoren!$A$2:$Z$102,13)</f>
        <v>1.4523313940863025</v>
      </c>
      <c r="G939" s="17">
        <f t="shared" si="14"/>
        <v>31220.14726434098</v>
      </c>
    </row>
    <row r="940" spans="1:7">
      <c r="A940" s="20">
        <v>41421.408495370371</v>
      </c>
      <c r="B940" s="15">
        <v>19.6875</v>
      </c>
      <c r="C940">
        <v>45338</v>
      </c>
      <c r="D940" s="16">
        <f>VLOOKUP(B940,Faktoren!$A$2:$Z$102,5)</f>
        <v>998.404</v>
      </c>
      <c r="E940">
        <f>VLOOKUP(B940,Faktoren!$A$2:$Z$102,11)</f>
        <v>80.626829725530484</v>
      </c>
      <c r="F940">
        <f>VLOOKUP(B940,Faktoren!$A$2:$Z$102,13)</f>
        <v>1.4523313940863025</v>
      </c>
      <c r="G940" s="17">
        <f t="shared" si="14"/>
        <v>31217.393072001487</v>
      </c>
    </row>
    <row r="941" spans="1:7">
      <c r="A941" s="20">
        <v>41421.409189814818</v>
      </c>
      <c r="B941" s="15">
        <v>19.6875</v>
      </c>
      <c r="C941">
        <v>45338</v>
      </c>
      <c r="D941" s="16">
        <f>VLOOKUP(B941,Faktoren!$A$2:$Z$102,5)</f>
        <v>998.404</v>
      </c>
      <c r="E941">
        <f>VLOOKUP(B941,Faktoren!$A$2:$Z$102,11)</f>
        <v>80.626829725530484</v>
      </c>
      <c r="F941">
        <f>VLOOKUP(B941,Faktoren!$A$2:$Z$102,13)</f>
        <v>1.4523313940863025</v>
      </c>
      <c r="G941" s="17">
        <f t="shared" si="14"/>
        <v>31217.393072001487</v>
      </c>
    </row>
    <row r="942" spans="1:7">
      <c r="A942" s="20">
        <v>41421.409884259258</v>
      </c>
      <c r="B942" s="15">
        <v>19.6875</v>
      </c>
      <c r="C942">
        <v>45341</v>
      </c>
      <c r="D942" s="16">
        <f>VLOOKUP(B942,Faktoren!$A$2:$Z$102,5)</f>
        <v>998.404</v>
      </c>
      <c r="E942">
        <f>VLOOKUP(B942,Faktoren!$A$2:$Z$102,11)</f>
        <v>80.626829725530484</v>
      </c>
      <c r="F942">
        <f>VLOOKUP(B942,Faktoren!$A$2:$Z$102,13)</f>
        <v>1.4523313940863025</v>
      </c>
      <c r="G942" s="17">
        <f t="shared" si="14"/>
        <v>31219.458716256107</v>
      </c>
    </row>
    <row r="943" spans="1:7">
      <c r="A943" s="20">
        <v>41421.410578703704</v>
      </c>
      <c r="B943" s="15">
        <v>19.6875</v>
      </c>
      <c r="C943">
        <v>45332</v>
      </c>
      <c r="D943" s="16">
        <f>VLOOKUP(B943,Faktoren!$A$2:$Z$102,5)</f>
        <v>998.404</v>
      </c>
      <c r="E943">
        <f>VLOOKUP(B943,Faktoren!$A$2:$Z$102,11)</f>
        <v>80.626829725530484</v>
      </c>
      <c r="F943">
        <f>VLOOKUP(B943,Faktoren!$A$2:$Z$102,13)</f>
        <v>1.4523313940863025</v>
      </c>
      <c r="G943" s="17">
        <f t="shared" si="14"/>
        <v>31213.261783492246</v>
      </c>
    </row>
    <row r="944" spans="1:7">
      <c r="A944" s="20">
        <v>41421.411273148151</v>
      </c>
      <c r="B944" s="15">
        <v>19.6875</v>
      </c>
      <c r="C944">
        <v>45333</v>
      </c>
      <c r="D944" s="16">
        <f>VLOOKUP(B944,Faktoren!$A$2:$Z$102,5)</f>
        <v>998.404</v>
      </c>
      <c r="E944">
        <f>VLOOKUP(B944,Faktoren!$A$2:$Z$102,11)</f>
        <v>80.626829725530484</v>
      </c>
      <c r="F944">
        <f>VLOOKUP(B944,Faktoren!$A$2:$Z$102,13)</f>
        <v>1.4523313940863025</v>
      </c>
      <c r="G944" s="17">
        <f t="shared" si="14"/>
        <v>31213.950331577118</v>
      </c>
    </row>
    <row r="945" spans="1:7">
      <c r="A945" s="20">
        <v>41421.41196759259</v>
      </c>
      <c r="B945" s="15">
        <v>19.6875</v>
      </c>
      <c r="C945">
        <v>45331</v>
      </c>
      <c r="D945" s="16">
        <f>VLOOKUP(B945,Faktoren!$A$2:$Z$102,5)</f>
        <v>998.404</v>
      </c>
      <c r="E945">
        <f>VLOOKUP(B945,Faktoren!$A$2:$Z$102,11)</f>
        <v>80.626829725530484</v>
      </c>
      <c r="F945">
        <f>VLOOKUP(B945,Faktoren!$A$2:$Z$102,13)</f>
        <v>1.4523313940863025</v>
      </c>
      <c r="G945" s="17">
        <f t="shared" si="14"/>
        <v>31212.57323540737</v>
      </c>
    </row>
    <row r="946" spans="1:7">
      <c r="A946" s="20">
        <v>41421.412662037037</v>
      </c>
      <c r="B946" s="15">
        <v>19.6875</v>
      </c>
      <c r="C946">
        <v>45329</v>
      </c>
      <c r="D946" s="16">
        <f>VLOOKUP(B946,Faktoren!$A$2:$Z$102,5)</f>
        <v>998.404</v>
      </c>
      <c r="E946">
        <f>VLOOKUP(B946,Faktoren!$A$2:$Z$102,11)</f>
        <v>80.626829725530484</v>
      </c>
      <c r="F946">
        <f>VLOOKUP(B946,Faktoren!$A$2:$Z$102,13)</f>
        <v>1.4523313940863025</v>
      </c>
      <c r="G946" s="17">
        <f t="shared" si="14"/>
        <v>31211.196139237622</v>
      </c>
    </row>
    <row r="947" spans="1:7">
      <c r="A947" s="20">
        <v>41421.413356481484</v>
      </c>
      <c r="B947" s="15">
        <v>19.6875</v>
      </c>
      <c r="C947">
        <v>45322</v>
      </c>
      <c r="D947" s="16">
        <f>VLOOKUP(B947,Faktoren!$A$2:$Z$102,5)</f>
        <v>998.404</v>
      </c>
      <c r="E947">
        <f>VLOOKUP(B947,Faktoren!$A$2:$Z$102,11)</f>
        <v>80.626829725530484</v>
      </c>
      <c r="F947">
        <f>VLOOKUP(B947,Faktoren!$A$2:$Z$102,13)</f>
        <v>1.4523313940863025</v>
      </c>
      <c r="G947" s="17">
        <f t="shared" si="14"/>
        <v>31206.376302643508</v>
      </c>
    </row>
    <row r="948" spans="1:7">
      <c r="A948" s="20">
        <v>41421.414039351854</v>
      </c>
      <c r="B948" s="15">
        <v>19.6875</v>
      </c>
      <c r="C948">
        <v>45316</v>
      </c>
      <c r="D948" s="16">
        <f>VLOOKUP(B948,Faktoren!$A$2:$Z$102,5)</f>
        <v>998.404</v>
      </c>
      <c r="E948">
        <f>VLOOKUP(B948,Faktoren!$A$2:$Z$102,11)</f>
        <v>80.626829725530484</v>
      </c>
      <c r="F948">
        <f>VLOOKUP(B948,Faktoren!$A$2:$Z$102,13)</f>
        <v>1.4523313940863025</v>
      </c>
      <c r="G948" s="17">
        <f t="shared" si="14"/>
        <v>31202.245014134267</v>
      </c>
    </row>
    <row r="949" spans="1:7">
      <c r="A949" s="20">
        <v>41421.414733796293</v>
      </c>
      <c r="B949" s="15">
        <v>19.6875</v>
      </c>
      <c r="C949">
        <v>45322</v>
      </c>
      <c r="D949" s="16">
        <f>VLOOKUP(B949,Faktoren!$A$2:$Z$102,5)</f>
        <v>998.404</v>
      </c>
      <c r="E949">
        <f>VLOOKUP(B949,Faktoren!$A$2:$Z$102,11)</f>
        <v>80.626829725530484</v>
      </c>
      <c r="F949">
        <f>VLOOKUP(B949,Faktoren!$A$2:$Z$102,13)</f>
        <v>1.4523313940863025</v>
      </c>
      <c r="G949" s="17">
        <f t="shared" si="14"/>
        <v>31206.376302643508</v>
      </c>
    </row>
    <row r="950" spans="1:7">
      <c r="A950" s="20">
        <v>41421.41542824074</v>
      </c>
      <c r="B950" s="15">
        <v>19.6875</v>
      </c>
      <c r="C950">
        <v>45314</v>
      </c>
      <c r="D950" s="16">
        <f>VLOOKUP(B950,Faktoren!$A$2:$Z$102,5)</f>
        <v>998.404</v>
      </c>
      <c r="E950">
        <f>VLOOKUP(B950,Faktoren!$A$2:$Z$102,11)</f>
        <v>80.626829725530484</v>
      </c>
      <c r="F950">
        <f>VLOOKUP(B950,Faktoren!$A$2:$Z$102,13)</f>
        <v>1.4523313940863025</v>
      </c>
      <c r="G950" s="17">
        <f t="shared" si="14"/>
        <v>31200.867917964519</v>
      </c>
    </row>
    <row r="951" spans="1:7">
      <c r="A951" s="20">
        <v>41421.416122685187</v>
      </c>
      <c r="B951" s="15">
        <v>19.6875</v>
      </c>
      <c r="C951">
        <v>45320</v>
      </c>
      <c r="D951" s="16">
        <f>VLOOKUP(B951,Faktoren!$A$2:$Z$102,5)</f>
        <v>998.404</v>
      </c>
      <c r="E951">
        <f>VLOOKUP(B951,Faktoren!$A$2:$Z$102,11)</f>
        <v>80.626829725530484</v>
      </c>
      <c r="F951">
        <f>VLOOKUP(B951,Faktoren!$A$2:$Z$102,13)</f>
        <v>1.4523313940863025</v>
      </c>
      <c r="G951" s="17">
        <f t="shared" si="14"/>
        <v>31204.99920647376</v>
      </c>
    </row>
    <row r="952" spans="1:7">
      <c r="A952" s="20">
        <v>41421.416817129626</v>
      </c>
      <c r="B952" s="15">
        <v>19.6875</v>
      </c>
      <c r="C952">
        <v>45319</v>
      </c>
      <c r="D952" s="16">
        <f>VLOOKUP(B952,Faktoren!$A$2:$Z$102,5)</f>
        <v>998.404</v>
      </c>
      <c r="E952">
        <f>VLOOKUP(B952,Faktoren!$A$2:$Z$102,11)</f>
        <v>80.626829725530484</v>
      </c>
      <c r="F952">
        <f>VLOOKUP(B952,Faktoren!$A$2:$Z$102,13)</f>
        <v>1.4523313940863025</v>
      </c>
      <c r="G952" s="17">
        <f t="shared" si="14"/>
        <v>31204.310658388888</v>
      </c>
    </row>
    <row r="953" spans="1:7">
      <c r="A953" s="20">
        <v>41421.417511574073</v>
      </c>
      <c r="B953" s="15">
        <v>19.6875</v>
      </c>
      <c r="C953">
        <v>45313</v>
      </c>
      <c r="D953" s="16">
        <f>VLOOKUP(B953,Faktoren!$A$2:$Z$102,5)</f>
        <v>998.404</v>
      </c>
      <c r="E953">
        <f>VLOOKUP(B953,Faktoren!$A$2:$Z$102,11)</f>
        <v>80.626829725530484</v>
      </c>
      <c r="F953">
        <f>VLOOKUP(B953,Faktoren!$A$2:$Z$102,13)</f>
        <v>1.4523313940863025</v>
      </c>
      <c r="G953" s="17">
        <f t="shared" si="14"/>
        <v>31200.179369879646</v>
      </c>
    </row>
    <row r="954" spans="1:7">
      <c r="A954" s="20">
        <v>41421.418206018519</v>
      </c>
      <c r="B954" s="15">
        <v>19.6875</v>
      </c>
      <c r="C954">
        <v>45316</v>
      </c>
      <c r="D954" s="16">
        <f>VLOOKUP(B954,Faktoren!$A$2:$Z$102,5)</f>
        <v>998.404</v>
      </c>
      <c r="E954">
        <f>VLOOKUP(B954,Faktoren!$A$2:$Z$102,11)</f>
        <v>80.626829725530484</v>
      </c>
      <c r="F954">
        <f>VLOOKUP(B954,Faktoren!$A$2:$Z$102,13)</f>
        <v>1.4523313940863025</v>
      </c>
      <c r="G954" s="17">
        <f t="shared" si="14"/>
        <v>31202.245014134267</v>
      </c>
    </row>
    <row r="955" spans="1:7">
      <c r="A955" s="20">
        <v>41421.418900462966</v>
      </c>
      <c r="B955" s="15">
        <v>19.6875</v>
      </c>
      <c r="C955">
        <v>45318</v>
      </c>
      <c r="D955" s="16">
        <f>VLOOKUP(B955,Faktoren!$A$2:$Z$102,5)</f>
        <v>998.404</v>
      </c>
      <c r="E955">
        <f>VLOOKUP(B955,Faktoren!$A$2:$Z$102,11)</f>
        <v>80.626829725530484</v>
      </c>
      <c r="F955">
        <f>VLOOKUP(B955,Faktoren!$A$2:$Z$102,13)</f>
        <v>1.4523313940863025</v>
      </c>
      <c r="G955" s="17">
        <f t="shared" si="14"/>
        <v>31203.622110304012</v>
      </c>
    </row>
    <row r="956" spans="1:7">
      <c r="A956" s="20">
        <v>41421.419594907406</v>
      </c>
      <c r="B956" s="15">
        <v>19.6875</v>
      </c>
      <c r="C956">
        <v>45320</v>
      </c>
      <c r="D956" s="16">
        <f>VLOOKUP(B956,Faktoren!$A$2:$Z$102,5)</f>
        <v>998.404</v>
      </c>
      <c r="E956">
        <f>VLOOKUP(B956,Faktoren!$A$2:$Z$102,11)</f>
        <v>80.626829725530484</v>
      </c>
      <c r="F956">
        <f>VLOOKUP(B956,Faktoren!$A$2:$Z$102,13)</f>
        <v>1.4523313940863025</v>
      </c>
      <c r="G956" s="17">
        <f t="shared" si="14"/>
        <v>31204.99920647376</v>
      </c>
    </row>
    <row r="957" spans="1:7">
      <c r="A957" s="20">
        <v>41421.420289351852</v>
      </c>
      <c r="B957" s="15">
        <v>19.75</v>
      </c>
      <c r="C957">
        <v>45322</v>
      </c>
      <c r="D957" s="16">
        <f>VLOOKUP(B957,Faktoren!$A$2:$Z$102,5)</f>
        <v>998.404</v>
      </c>
      <c r="E957">
        <f>VLOOKUP(B957,Faktoren!$A$2:$Z$102,11)</f>
        <v>80.626829725530484</v>
      </c>
      <c r="F957">
        <f>VLOOKUP(B957,Faktoren!$A$2:$Z$102,13)</f>
        <v>1.4523313940863025</v>
      </c>
      <c r="G957" s="17">
        <f t="shared" si="14"/>
        <v>31206.376302643508</v>
      </c>
    </row>
    <row r="958" spans="1:7">
      <c r="A958" s="20">
        <v>41421.420983796299</v>
      </c>
      <c r="B958" s="15">
        <v>19.75</v>
      </c>
      <c r="C958">
        <v>45326</v>
      </c>
      <c r="D958" s="16">
        <f>VLOOKUP(B958,Faktoren!$A$2:$Z$102,5)</f>
        <v>998.404</v>
      </c>
      <c r="E958">
        <f>VLOOKUP(B958,Faktoren!$A$2:$Z$102,11)</f>
        <v>80.626829725530484</v>
      </c>
      <c r="F958">
        <f>VLOOKUP(B958,Faktoren!$A$2:$Z$102,13)</f>
        <v>1.4523313940863025</v>
      </c>
      <c r="G958" s="17">
        <f t="shared" si="14"/>
        <v>31209.130494983001</v>
      </c>
    </row>
    <row r="959" spans="1:7">
      <c r="A959" s="20">
        <v>41421.421678240738</v>
      </c>
      <c r="B959" s="15">
        <v>19.75</v>
      </c>
      <c r="C959">
        <v>45328</v>
      </c>
      <c r="D959" s="16">
        <f>VLOOKUP(B959,Faktoren!$A$2:$Z$102,5)</f>
        <v>998.404</v>
      </c>
      <c r="E959">
        <f>VLOOKUP(B959,Faktoren!$A$2:$Z$102,11)</f>
        <v>80.626829725530484</v>
      </c>
      <c r="F959">
        <f>VLOOKUP(B959,Faktoren!$A$2:$Z$102,13)</f>
        <v>1.4523313940863025</v>
      </c>
      <c r="G959" s="17">
        <f t="shared" si="14"/>
        <v>31210.507591152749</v>
      </c>
    </row>
    <row r="960" spans="1:7">
      <c r="A960" s="20">
        <v>41421.422372685185</v>
      </c>
      <c r="B960" s="15">
        <v>19.6875</v>
      </c>
      <c r="C960">
        <v>45335</v>
      </c>
      <c r="D960" s="16">
        <f>VLOOKUP(B960,Faktoren!$A$2:$Z$102,5)</f>
        <v>998.404</v>
      </c>
      <c r="E960">
        <f>VLOOKUP(B960,Faktoren!$A$2:$Z$102,11)</f>
        <v>80.626829725530484</v>
      </c>
      <c r="F960">
        <f>VLOOKUP(B960,Faktoren!$A$2:$Z$102,13)</f>
        <v>1.4523313940863025</v>
      </c>
      <c r="G960" s="17">
        <f t="shared" si="14"/>
        <v>31215.327427746866</v>
      </c>
    </row>
    <row r="961" spans="1:7">
      <c r="A961" s="20">
        <v>41421.423067129632</v>
      </c>
      <c r="B961" s="15">
        <v>19.6875</v>
      </c>
      <c r="C961">
        <v>45329</v>
      </c>
      <c r="D961" s="16">
        <f>VLOOKUP(B961,Faktoren!$A$2:$Z$102,5)</f>
        <v>998.404</v>
      </c>
      <c r="E961">
        <f>VLOOKUP(B961,Faktoren!$A$2:$Z$102,11)</f>
        <v>80.626829725530484</v>
      </c>
      <c r="F961">
        <f>VLOOKUP(B961,Faktoren!$A$2:$Z$102,13)</f>
        <v>1.4523313940863025</v>
      </c>
      <c r="G961" s="17">
        <f t="shared" si="14"/>
        <v>31211.196139237622</v>
      </c>
    </row>
    <row r="962" spans="1:7">
      <c r="A962" s="20">
        <v>41421.423761574071</v>
      </c>
      <c r="B962" s="15">
        <v>19.75</v>
      </c>
      <c r="C962">
        <v>45335</v>
      </c>
      <c r="D962" s="16">
        <f>VLOOKUP(B962,Faktoren!$A$2:$Z$102,5)</f>
        <v>998.404</v>
      </c>
      <c r="E962">
        <f>VLOOKUP(B962,Faktoren!$A$2:$Z$102,11)</f>
        <v>80.626829725530484</v>
      </c>
      <c r="F962">
        <f>VLOOKUP(B962,Faktoren!$A$2:$Z$102,13)</f>
        <v>1.4523313940863025</v>
      </c>
      <c r="G962" s="17">
        <f t="shared" si="14"/>
        <v>31215.327427746866</v>
      </c>
    </row>
    <row r="963" spans="1:7">
      <c r="A963" s="20">
        <v>41421.424456018518</v>
      </c>
      <c r="B963" s="15">
        <v>19.6875</v>
      </c>
      <c r="C963">
        <v>45337</v>
      </c>
      <c r="D963" s="16">
        <f>VLOOKUP(B963,Faktoren!$A$2:$Z$102,5)</f>
        <v>998.404</v>
      </c>
      <c r="E963">
        <f>VLOOKUP(B963,Faktoren!$A$2:$Z$102,11)</f>
        <v>80.626829725530484</v>
      </c>
      <c r="F963">
        <f>VLOOKUP(B963,Faktoren!$A$2:$Z$102,13)</f>
        <v>1.4523313940863025</v>
      </c>
      <c r="G963" s="17">
        <f t="shared" ref="G963:G1026" si="15">C963/F963</f>
        <v>31216.704523916611</v>
      </c>
    </row>
    <row r="964" spans="1:7">
      <c r="A964" s="20">
        <v>41421.425150462965</v>
      </c>
      <c r="B964" s="15">
        <v>19.6875</v>
      </c>
      <c r="C964">
        <v>45344</v>
      </c>
      <c r="D964" s="16">
        <f>VLOOKUP(B964,Faktoren!$A$2:$Z$102,5)</f>
        <v>998.404</v>
      </c>
      <c r="E964">
        <f>VLOOKUP(B964,Faktoren!$A$2:$Z$102,11)</f>
        <v>80.626829725530484</v>
      </c>
      <c r="F964">
        <f>VLOOKUP(B964,Faktoren!$A$2:$Z$102,13)</f>
        <v>1.4523313940863025</v>
      </c>
      <c r="G964" s="17">
        <f t="shared" si="15"/>
        <v>31221.524360510728</v>
      </c>
    </row>
    <row r="965" spans="1:7">
      <c r="A965" s="20">
        <v>41421.425844907404</v>
      </c>
      <c r="B965" s="15">
        <v>19.6875</v>
      </c>
      <c r="C965">
        <v>45338</v>
      </c>
      <c r="D965" s="16">
        <f>VLOOKUP(B965,Faktoren!$A$2:$Z$102,5)</f>
        <v>998.404</v>
      </c>
      <c r="E965">
        <f>VLOOKUP(B965,Faktoren!$A$2:$Z$102,11)</f>
        <v>80.626829725530484</v>
      </c>
      <c r="F965">
        <f>VLOOKUP(B965,Faktoren!$A$2:$Z$102,13)</f>
        <v>1.4523313940863025</v>
      </c>
      <c r="G965" s="17">
        <f t="shared" si="15"/>
        <v>31217.393072001487</v>
      </c>
    </row>
    <row r="966" spans="1:7">
      <c r="A966" s="20">
        <v>41421.426539351851</v>
      </c>
      <c r="B966" s="15">
        <v>19.6875</v>
      </c>
      <c r="C966">
        <v>45342</v>
      </c>
      <c r="D966" s="16">
        <f>VLOOKUP(B966,Faktoren!$A$2:$Z$102,5)</f>
        <v>998.404</v>
      </c>
      <c r="E966">
        <f>VLOOKUP(B966,Faktoren!$A$2:$Z$102,11)</f>
        <v>80.626829725530484</v>
      </c>
      <c r="F966">
        <f>VLOOKUP(B966,Faktoren!$A$2:$Z$102,13)</f>
        <v>1.4523313940863025</v>
      </c>
      <c r="G966" s="17">
        <f t="shared" si="15"/>
        <v>31220.14726434098</v>
      </c>
    </row>
    <row r="967" spans="1:7">
      <c r="A967" s="20">
        <v>41421.427233796298</v>
      </c>
      <c r="B967" s="15">
        <v>19.75</v>
      </c>
      <c r="C967">
        <v>45341</v>
      </c>
      <c r="D967" s="16">
        <f>VLOOKUP(B967,Faktoren!$A$2:$Z$102,5)</f>
        <v>998.404</v>
      </c>
      <c r="E967">
        <f>VLOOKUP(B967,Faktoren!$A$2:$Z$102,11)</f>
        <v>80.626829725530484</v>
      </c>
      <c r="F967">
        <f>VLOOKUP(B967,Faktoren!$A$2:$Z$102,13)</f>
        <v>1.4523313940863025</v>
      </c>
      <c r="G967" s="17">
        <f t="shared" si="15"/>
        <v>31219.458716256107</v>
      </c>
    </row>
    <row r="968" spans="1:7">
      <c r="A968" s="20">
        <v>41421.427928240744</v>
      </c>
      <c r="B968" s="15">
        <v>19.6875</v>
      </c>
      <c r="C968">
        <v>45344</v>
      </c>
      <c r="D968" s="16">
        <f>VLOOKUP(B968,Faktoren!$A$2:$Z$102,5)</f>
        <v>998.404</v>
      </c>
      <c r="E968">
        <f>VLOOKUP(B968,Faktoren!$A$2:$Z$102,11)</f>
        <v>80.626829725530484</v>
      </c>
      <c r="F968">
        <f>VLOOKUP(B968,Faktoren!$A$2:$Z$102,13)</f>
        <v>1.4523313940863025</v>
      </c>
      <c r="G968" s="17">
        <f t="shared" si="15"/>
        <v>31221.524360510728</v>
      </c>
    </row>
    <row r="969" spans="1:7">
      <c r="A969" s="20">
        <v>41421.428622685184</v>
      </c>
      <c r="B969" s="15">
        <v>19.6875</v>
      </c>
      <c r="C969">
        <v>45345</v>
      </c>
      <c r="D969" s="16">
        <f>VLOOKUP(B969,Faktoren!$A$2:$Z$102,5)</f>
        <v>998.404</v>
      </c>
      <c r="E969">
        <f>VLOOKUP(B969,Faktoren!$A$2:$Z$102,11)</f>
        <v>80.626829725530484</v>
      </c>
      <c r="F969">
        <f>VLOOKUP(B969,Faktoren!$A$2:$Z$102,13)</f>
        <v>1.4523313940863025</v>
      </c>
      <c r="G969" s="17">
        <f t="shared" si="15"/>
        <v>31222.2129085956</v>
      </c>
    </row>
    <row r="970" spans="1:7">
      <c r="A970" s="20">
        <v>41421.42931712963</v>
      </c>
      <c r="B970" s="15">
        <v>19.6875</v>
      </c>
      <c r="C970">
        <v>45348</v>
      </c>
      <c r="D970" s="16">
        <f>VLOOKUP(B970,Faktoren!$A$2:$Z$102,5)</f>
        <v>998.404</v>
      </c>
      <c r="E970">
        <f>VLOOKUP(B970,Faktoren!$A$2:$Z$102,11)</f>
        <v>80.626829725530484</v>
      </c>
      <c r="F970">
        <f>VLOOKUP(B970,Faktoren!$A$2:$Z$102,13)</f>
        <v>1.4523313940863025</v>
      </c>
      <c r="G970" s="17">
        <f t="shared" si="15"/>
        <v>31224.278552850221</v>
      </c>
    </row>
    <row r="971" spans="1:7">
      <c r="A971" s="20">
        <v>41421.430011574077</v>
      </c>
      <c r="B971" s="15">
        <v>19.6875</v>
      </c>
      <c r="C971">
        <v>45348</v>
      </c>
      <c r="D971" s="16">
        <f>VLOOKUP(B971,Faktoren!$A$2:$Z$102,5)</f>
        <v>998.404</v>
      </c>
      <c r="E971">
        <f>VLOOKUP(B971,Faktoren!$A$2:$Z$102,11)</f>
        <v>80.626829725530484</v>
      </c>
      <c r="F971">
        <f>VLOOKUP(B971,Faktoren!$A$2:$Z$102,13)</f>
        <v>1.4523313940863025</v>
      </c>
      <c r="G971" s="17">
        <f t="shared" si="15"/>
        <v>31224.278552850221</v>
      </c>
    </row>
    <row r="972" spans="1:7">
      <c r="A972" s="20">
        <v>41421.430706018517</v>
      </c>
      <c r="B972" s="15">
        <v>19.6875</v>
      </c>
      <c r="C972">
        <v>45349</v>
      </c>
      <c r="D972" s="16">
        <f>VLOOKUP(B972,Faktoren!$A$2:$Z$102,5)</f>
        <v>998.404</v>
      </c>
      <c r="E972">
        <f>VLOOKUP(B972,Faktoren!$A$2:$Z$102,11)</f>
        <v>80.626829725530484</v>
      </c>
      <c r="F972">
        <f>VLOOKUP(B972,Faktoren!$A$2:$Z$102,13)</f>
        <v>1.4523313940863025</v>
      </c>
      <c r="G972" s="17">
        <f t="shared" si="15"/>
        <v>31224.967100935097</v>
      </c>
    </row>
    <row r="973" spans="1:7">
      <c r="A973" s="20">
        <v>41421.431400462963</v>
      </c>
      <c r="B973" s="15">
        <v>19.75</v>
      </c>
      <c r="C973">
        <v>45352</v>
      </c>
      <c r="D973" s="16">
        <f>VLOOKUP(B973,Faktoren!$A$2:$Z$102,5)</f>
        <v>998.404</v>
      </c>
      <c r="E973">
        <f>VLOOKUP(B973,Faktoren!$A$2:$Z$102,11)</f>
        <v>80.626829725530484</v>
      </c>
      <c r="F973">
        <f>VLOOKUP(B973,Faktoren!$A$2:$Z$102,13)</f>
        <v>1.4523313940863025</v>
      </c>
      <c r="G973" s="17">
        <f t="shared" si="15"/>
        <v>31227.032745189717</v>
      </c>
    </row>
    <row r="974" spans="1:7">
      <c r="A974" s="20">
        <v>41421.43209490741</v>
      </c>
      <c r="B974" s="15">
        <v>19.75</v>
      </c>
      <c r="C974">
        <v>45347</v>
      </c>
      <c r="D974" s="16">
        <f>VLOOKUP(B974,Faktoren!$A$2:$Z$102,5)</f>
        <v>998.404</v>
      </c>
      <c r="E974">
        <f>VLOOKUP(B974,Faktoren!$A$2:$Z$102,11)</f>
        <v>80.626829725530484</v>
      </c>
      <c r="F974">
        <f>VLOOKUP(B974,Faktoren!$A$2:$Z$102,13)</f>
        <v>1.4523313940863025</v>
      </c>
      <c r="G974" s="17">
        <f t="shared" si="15"/>
        <v>31223.590004765349</v>
      </c>
    </row>
    <row r="975" spans="1:7">
      <c r="A975" s="20">
        <v>41421.432789351849</v>
      </c>
      <c r="B975" s="15">
        <v>19.75</v>
      </c>
      <c r="C975">
        <v>45352</v>
      </c>
      <c r="D975" s="16">
        <f>VLOOKUP(B975,Faktoren!$A$2:$Z$102,5)</f>
        <v>998.404</v>
      </c>
      <c r="E975">
        <f>VLOOKUP(B975,Faktoren!$A$2:$Z$102,11)</f>
        <v>80.626829725530484</v>
      </c>
      <c r="F975">
        <f>VLOOKUP(B975,Faktoren!$A$2:$Z$102,13)</f>
        <v>1.4523313940863025</v>
      </c>
      <c r="G975" s="17">
        <f t="shared" si="15"/>
        <v>31227.032745189717</v>
      </c>
    </row>
    <row r="976" spans="1:7">
      <c r="A976" s="20">
        <v>41421.433483796296</v>
      </c>
      <c r="B976" s="15">
        <v>19.75</v>
      </c>
      <c r="C976">
        <v>45354</v>
      </c>
      <c r="D976" s="16">
        <f>VLOOKUP(B976,Faktoren!$A$2:$Z$102,5)</f>
        <v>998.404</v>
      </c>
      <c r="E976">
        <f>VLOOKUP(B976,Faktoren!$A$2:$Z$102,11)</f>
        <v>80.626829725530484</v>
      </c>
      <c r="F976">
        <f>VLOOKUP(B976,Faktoren!$A$2:$Z$102,13)</f>
        <v>1.4523313940863025</v>
      </c>
      <c r="G976" s="17">
        <f t="shared" si="15"/>
        <v>31228.409841359466</v>
      </c>
    </row>
    <row r="977" spans="1:7">
      <c r="A977" s="20">
        <v>41421.434166666666</v>
      </c>
      <c r="B977" s="15">
        <v>19.75</v>
      </c>
      <c r="C977">
        <v>45353</v>
      </c>
      <c r="D977" s="16">
        <f>VLOOKUP(B977,Faktoren!$A$2:$Z$102,5)</f>
        <v>998.404</v>
      </c>
      <c r="E977">
        <f>VLOOKUP(B977,Faktoren!$A$2:$Z$102,11)</f>
        <v>80.626829725530484</v>
      </c>
      <c r="F977">
        <f>VLOOKUP(B977,Faktoren!$A$2:$Z$102,13)</f>
        <v>1.4523313940863025</v>
      </c>
      <c r="G977" s="17">
        <f t="shared" si="15"/>
        <v>31227.72129327459</v>
      </c>
    </row>
    <row r="978" spans="1:7">
      <c r="A978" s="20">
        <v>41421.434861111113</v>
      </c>
      <c r="B978" s="15">
        <v>19.75</v>
      </c>
      <c r="C978">
        <v>45355</v>
      </c>
      <c r="D978" s="16">
        <f>VLOOKUP(B978,Faktoren!$A$2:$Z$102,5)</f>
        <v>998.404</v>
      </c>
      <c r="E978">
        <f>VLOOKUP(B978,Faktoren!$A$2:$Z$102,11)</f>
        <v>80.626829725530484</v>
      </c>
      <c r="F978">
        <f>VLOOKUP(B978,Faktoren!$A$2:$Z$102,13)</f>
        <v>1.4523313940863025</v>
      </c>
      <c r="G978" s="17">
        <f t="shared" si="15"/>
        <v>31229.098389444338</v>
      </c>
    </row>
    <row r="979" spans="1:7">
      <c r="A979" s="20">
        <v>41421.435555555552</v>
      </c>
      <c r="B979" s="15">
        <v>19.6875</v>
      </c>
      <c r="C979">
        <v>45344</v>
      </c>
      <c r="D979" s="16">
        <f>VLOOKUP(B979,Faktoren!$A$2:$Z$102,5)</f>
        <v>998.404</v>
      </c>
      <c r="E979">
        <f>VLOOKUP(B979,Faktoren!$A$2:$Z$102,11)</f>
        <v>80.626829725530484</v>
      </c>
      <c r="F979">
        <f>VLOOKUP(B979,Faktoren!$A$2:$Z$102,13)</f>
        <v>1.4523313940863025</v>
      </c>
      <c r="G979" s="17">
        <f t="shared" si="15"/>
        <v>31221.524360510728</v>
      </c>
    </row>
    <row r="980" spans="1:7">
      <c r="A980" s="20">
        <v>41421.436249999999</v>
      </c>
      <c r="B980" s="15">
        <v>19.6875</v>
      </c>
      <c r="C980">
        <v>45343</v>
      </c>
      <c r="D980" s="16">
        <f>VLOOKUP(B980,Faktoren!$A$2:$Z$102,5)</f>
        <v>998.404</v>
      </c>
      <c r="E980">
        <f>VLOOKUP(B980,Faktoren!$A$2:$Z$102,11)</f>
        <v>80.626829725530484</v>
      </c>
      <c r="F980">
        <f>VLOOKUP(B980,Faktoren!$A$2:$Z$102,13)</f>
        <v>1.4523313940863025</v>
      </c>
      <c r="G980" s="17">
        <f t="shared" si="15"/>
        <v>31220.835812425856</v>
      </c>
    </row>
    <row r="981" spans="1:7">
      <c r="A981" s="20">
        <v>41421.436944444446</v>
      </c>
      <c r="B981" s="15">
        <v>19.6875</v>
      </c>
      <c r="C981">
        <v>45349</v>
      </c>
      <c r="D981" s="16">
        <f>VLOOKUP(B981,Faktoren!$A$2:$Z$102,5)</f>
        <v>998.404</v>
      </c>
      <c r="E981">
        <f>VLOOKUP(B981,Faktoren!$A$2:$Z$102,11)</f>
        <v>80.626829725530484</v>
      </c>
      <c r="F981">
        <f>VLOOKUP(B981,Faktoren!$A$2:$Z$102,13)</f>
        <v>1.4523313940863025</v>
      </c>
      <c r="G981" s="17">
        <f t="shared" si="15"/>
        <v>31224.967100935097</v>
      </c>
    </row>
    <row r="982" spans="1:7">
      <c r="A982" s="20">
        <v>41421.437650462962</v>
      </c>
      <c r="B982" s="15">
        <v>19.6875</v>
      </c>
      <c r="C982">
        <v>45349</v>
      </c>
      <c r="D982" s="16">
        <f>VLOOKUP(B982,Faktoren!$A$2:$Z$102,5)</f>
        <v>998.404</v>
      </c>
      <c r="E982">
        <f>VLOOKUP(B982,Faktoren!$A$2:$Z$102,11)</f>
        <v>80.626829725530484</v>
      </c>
      <c r="F982">
        <f>VLOOKUP(B982,Faktoren!$A$2:$Z$102,13)</f>
        <v>1.4523313940863025</v>
      </c>
      <c r="G982" s="17">
        <f t="shared" si="15"/>
        <v>31224.967100935097</v>
      </c>
    </row>
    <row r="983" spans="1:7">
      <c r="A983" s="20">
        <v>41421.438356481478</v>
      </c>
      <c r="B983" s="15">
        <v>19.75</v>
      </c>
      <c r="C983">
        <v>45350</v>
      </c>
      <c r="D983" s="16">
        <f>VLOOKUP(B983,Faktoren!$A$2:$Z$102,5)</f>
        <v>998.404</v>
      </c>
      <c r="E983">
        <f>VLOOKUP(B983,Faktoren!$A$2:$Z$102,11)</f>
        <v>80.626829725530484</v>
      </c>
      <c r="F983">
        <f>VLOOKUP(B983,Faktoren!$A$2:$Z$102,13)</f>
        <v>1.4523313940863025</v>
      </c>
      <c r="G983" s="17">
        <f t="shared" si="15"/>
        <v>31225.655649019969</v>
      </c>
    </row>
    <row r="984" spans="1:7">
      <c r="A984" s="20">
        <v>41421.439074074071</v>
      </c>
      <c r="B984" s="15">
        <v>19.75</v>
      </c>
      <c r="C984">
        <v>45348</v>
      </c>
      <c r="D984" s="16">
        <f>VLOOKUP(B984,Faktoren!$A$2:$Z$102,5)</f>
        <v>998.404</v>
      </c>
      <c r="E984">
        <f>VLOOKUP(B984,Faktoren!$A$2:$Z$102,11)</f>
        <v>80.626829725530484</v>
      </c>
      <c r="F984">
        <f>VLOOKUP(B984,Faktoren!$A$2:$Z$102,13)</f>
        <v>1.4523313940863025</v>
      </c>
      <c r="G984" s="17">
        <f t="shared" si="15"/>
        <v>31224.278552850221</v>
      </c>
    </row>
    <row r="985" spans="1:7">
      <c r="A985" s="20">
        <v>41421.439768518518</v>
      </c>
      <c r="B985" s="15">
        <v>19.6875</v>
      </c>
      <c r="C985">
        <v>45354</v>
      </c>
      <c r="D985" s="16">
        <f>VLOOKUP(B985,Faktoren!$A$2:$Z$102,5)</f>
        <v>998.404</v>
      </c>
      <c r="E985">
        <f>VLOOKUP(B985,Faktoren!$A$2:$Z$102,11)</f>
        <v>80.626829725530484</v>
      </c>
      <c r="F985">
        <f>VLOOKUP(B985,Faktoren!$A$2:$Z$102,13)</f>
        <v>1.4523313940863025</v>
      </c>
      <c r="G985" s="17">
        <f t="shared" si="15"/>
        <v>31228.409841359466</v>
      </c>
    </row>
    <row r="986" spans="1:7">
      <c r="A986" s="20">
        <v>41421.440462962964</v>
      </c>
      <c r="B986" s="15">
        <v>19.75</v>
      </c>
      <c r="C986">
        <v>45351</v>
      </c>
      <c r="D986" s="16">
        <f>VLOOKUP(B986,Faktoren!$A$2:$Z$102,5)</f>
        <v>998.404</v>
      </c>
      <c r="E986">
        <f>VLOOKUP(B986,Faktoren!$A$2:$Z$102,11)</f>
        <v>80.626829725530484</v>
      </c>
      <c r="F986">
        <f>VLOOKUP(B986,Faktoren!$A$2:$Z$102,13)</f>
        <v>1.4523313940863025</v>
      </c>
      <c r="G986" s="17">
        <f t="shared" si="15"/>
        <v>31226.344197104845</v>
      </c>
    </row>
    <row r="987" spans="1:7">
      <c r="A987" s="20">
        <v>41421.441157407404</v>
      </c>
      <c r="B987" s="15">
        <v>19.75</v>
      </c>
      <c r="C987">
        <v>45351</v>
      </c>
      <c r="D987" s="16">
        <f>VLOOKUP(B987,Faktoren!$A$2:$Z$102,5)</f>
        <v>998.404</v>
      </c>
      <c r="E987">
        <f>VLOOKUP(B987,Faktoren!$A$2:$Z$102,11)</f>
        <v>80.626829725530484</v>
      </c>
      <c r="F987">
        <f>VLOOKUP(B987,Faktoren!$A$2:$Z$102,13)</f>
        <v>1.4523313940863025</v>
      </c>
      <c r="G987" s="17">
        <f t="shared" si="15"/>
        <v>31226.344197104845</v>
      </c>
    </row>
    <row r="988" spans="1:7">
      <c r="A988" s="20">
        <v>41421.441851851851</v>
      </c>
      <c r="B988" s="15">
        <v>19.75</v>
      </c>
      <c r="C988">
        <v>45353</v>
      </c>
      <c r="D988" s="16">
        <f>VLOOKUP(B988,Faktoren!$A$2:$Z$102,5)</f>
        <v>998.404</v>
      </c>
      <c r="E988">
        <f>VLOOKUP(B988,Faktoren!$A$2:$Z$102,11)</f>
        <v>80.626829725530484</v>
      </c>
      <c r="F988">
        <f>VLOOKUP(B988,Faktoren!$A$2:$Z$102,13)</f>
        <v>1.4523313940863025</v>
      </c>
      <c r="G988" s="17">
        <f t="shared" si="15"/>
        <v>31227.72129327459</v>
      </c>
    </row>
    <row r="989" spans="1:7">
      <c r="A989" s="20">
        <v>41421.442546296297</v>
      </c>
      <c r="B989" s="15">
        <v>19.6875</v>
      </c>
      <c r="C989">
        <v>45353</v>
      </c>
      <c r="D989" s="16">
        <f>VLOOKUP(B989,Faktoren!$A$2:$Z$102,5)</f>
        <v>998.404</v>
      </c>
      <c r="E989">
        <f>VLOOKUP(B989,Faktoren!$A$2:$Z$102,11)</f>
        <v>80.626829725530484</v>
      </c>
      <c r="F989">
        <f>VLOOKUP(B989,Faktoren!$A$2:$Z$102,13)</f>
        <v>1.4523313940863025</v>
      </c>
      <c r="G989" s="17">
        <f t="shared" si="15"/>
        <v>31227.72129327459</v>
      </c>
    </row>
    <row r="990" spans="1:7">
      <c r="A990" s="20">
        <v>41421.443240740744</v>
      </c>
      <c r="B990" s="15">
        <v>19.75</v>
      </c>
      <c r="C990">
        <v>45355</v>
      </c>
      <c r="D990" s="16">
        <f>VLOOKUP(B990,Faktoren!$A$2:$Z$102,5)</f>
        <v>998.404</v>
      </c>
      <c r="E990">
        <f>VLOOKUP(B990,Faktoren!$A$2:$Z$102,11)</f>
        <v>80.626829725530484</v>
      </c>
      <c r="F990">
        <f>VLOOKUP(B990,Faktoren!$A$2:$Z$102,13)</f>
        <v>1.4523313940863025</v>
      </c>
      <c r="G990" s="17">
        <f t="shared" si="15"/>
        <v>31229.098389444338</v>
      </c>
    </row>
    <row r="991" spans="1:7">
      <c r="A991" s="20">
        <v>41421.443935185183</v>
      </c>
      <c r="B991" s="15">
        <v>19.75</v>
      </c>
      <c r="C991">
        <v>45357</v>
      </c>
      <c r="D991" s="16">
        <f>VLOOKUP(B991,Faktoren!$A$2:$Z$102,5)</f>
        <v>998.404</v>
      </c>
      <c r="E991">
        <f>VLOOKUP(B991,Faktoren!$A$2:$Z$102,11)</f>
        <v>80.626829725530484</v>
      </c>
      <c r="F991">
        <f>VLOOKUP(B991,Faktoren!$A$2:$Z$102,13)</f>
        <v>1.4523313940863025</v>
      </c>
      <c r="G991" s="17">
        <f t="shared" si="15"/>
        <v>31230.475485614086</v>
      </c>
    </row>
    <row r="992" spans="1:7">
      <c r="A992" s="20">
        <v>41421.44462962963</v>
      </c>
      <c r="B992" s="15">
        <v>19.6875</v>
      </c>
      <c r="C992">
        <v>45358</v>
      </c>
      <c r="D992" s="16">
        <f>VLOOKUP(B992,Faktoren!$A$2:$Z$102,5)</f>
        <v>998.404</v>
      </c>
      <c r="E992">
        <f>VLOOKUP(B992,Faktoren!$A$2:$Z$102,11)</f>
        <v>80.626829725530484</v>
      </c>
      <c r="F992">
        <f>VLOOKUP(B992,Faktoren!$A$2:$Z$102,13)</f>
        <v>1.4523313940863025</v>
      </c>
      <c r="G992" s="17">
        <f t="shared" si="15"/>
        <v>31231.164033698959</v>
      </c>
    </row>
    <row r="993" spans="1:7">
      <c r="A993" s="20">
        <v>41421.445324074077</v>
      </c>
      <c r="B993" s="15">
        <v>19.75</v>
      </c>
      <c r="C993">
        <v>45360</v>
      </c>
      <c r="D993" s="16">
        <f>VLOOKUP(B993,Faktoren!$A$2:$Z$102,5)</f>
        <v>998.404</v>
      </c>
      <c r="E993">
        <f>VLOOKUP(B993,Faktoren!$A$2:$Z$102,11)</f>
        <v>80.626829725530484</v>
      </c>
      <c r="F993">
        <f>VLOOKUP(B993,Faktoren!$A$2:$Z$102,13)</f>
        <v>1.4523313940863025</v>
      </c>
      <c r="G993" s="17">
        <f t="shared" si="15"/>
        <v>31232.541129868707</v>
      </c>
    </row>
    <row r="994" spans="1:7">
      <c r="A994" s="20">
        <v>41421.446018518516</v>
      </c>
      <c r="B994" s="15">
        <v>19.6875</v>
      </c>
      <c r="C994">
        <v>45356</v>
      </c>
      <c r="D994" s="16">
        <f>VLOOKUP(B994,Faktoren!$A$2:$Z$102,5)</f>
        <v>998.404</v>
      </c>
      <c r="E994">
        <f>VLOOKUP(B994,Faktoren!$A$2:$Z$102,11)</f>
        <v>80.626829725530484</v>
      </c>
      <c r="F994">
        <f>VLOOKUP(B994,Faktoren!$A$2:$Z$102,13)</f>
        <v>1.4523313940863025</v>
      </c>
      <c r="G994" s="17">
        <f t="shared" si="15"/>
        <v>31229.78693752921</v>
      </c>
    </row>
    <row r="995" spans="1:7">
      <c r="A995" s="20">
        <v>41421.446712962963</v>
      </c>
      <c r="B995" s="15">
        <v>19.75</v>
      </c>
      <c r="C995">
        <v>45356</v>
      </c>
      <c r="D995" s="16">
        <f>VLOOKUP(B995,Faktoren!$A$2:$Z$102,5)</f>
        <v>998.404</v>
      </c>
      <c r="E995">
        <f>VLOOKUP(B995,Faktoren!$A$2:$Z$102,11)</f>
        <v>80.626829725530484</v>
      </c>
      <c r="F995">
        <f>VLOOKUP(B995,Faktoren!$A$2:$Z$102,13)</f>
        <v>1.4523313940863025</v>
      </c>
      <c r="G995" s="17">
        <f t="shared" si="15"/>
        <v>31229.78693752921</v>
      </c>
    </row>
    <row r="996" spans="1:7">
      <c r="A996" s="20">
        <v>41421.44740740741</v>
      </c>
      <c r="B996" s="15">
        <v>19.75</v>
      </c>
      <c r="C996">
        <v>45356</v>
      </c>
      <c r="D996" s="16">
        <f>VLOOKUP(B996,Faktoren!$A$2:$Z$102,5)</f>
        <v>998.404</v>
      </c>
      <c r="E996">
        <f>VLOOKUP(B996,Faktoren!$A$2:$Z$102,11)</f>
        <v>80.626829725530484</v>
      </c>
      <c r="F996">
        <f>VLOOKUP(B996,Faktoren!$A$2:$Z$102,13)</f>
        <v>1.4523313940863025</v>
      </c>
      <c r="G996" s="17">
        <f t="shared" si="15"/>
        <v>31229.78693752921</v>
      </c>
    </row>
    <row r="997" spans="1:7">
      <c r="A997" s="20">
        <v>41421.448101851849</v>
      </c>
      <c r="B997" s="15">
        <v>19.75</v>
      </c>
      <c r="C997">
        <v>45357</v>
      </c>
      <c r="D997" s="16">
        <f>VLOOKUP(B997,Faktoren!$A$2:$Z$102,5)</f>
        <v>998.404</v>
      </c>
      <c r="E997">
        <f>VLOOKUP(B997,Faktoren!$A$2:$Z$102,11)</f>
        <v>80.626829725530484</v>
      </c>
      <c r="F997">
        <f>VLOOKUP(B997,Faktoren!$A$2:$Z$102,13)</f>
        <v>1.4523313940863025</v>
      </c>
      <c r="G997" s="17">
        <f t="shared" si="15"/>
        <v>31230.475485614086</v>
      </c>
    </row>
    <row r="998" spans="1:7">
      <c r="A998" s="20">
        <v>41421.448796296296</v>
      </c>
      <c r="B998" s="15">
        <v>19.75</v>
      </c>
      <c r="C998">
        <v>45358</v>
      </c>
      <c r="D998" s="16">
        <f>VLOOKUP(B998,Faktoren!$A$2:$Z$102,5)</f>
        <v>998.404</v>
      </c>
      <c r="E998">
        <f>VLOOKUP(B998,Faktoren!$A$2:$Z$102,11)</f>
        <v>80.626829725530484</v>
      </c>
      <c r="F998">
        <f>VLOOKUP(B998,Faktoren!$A$2:$Z$102,13)</f>
        <v>1.4523313940863025</v>
      </c>
      <c r="G998" s="17">
        <f t="shared" si="15"/>
        <v>31231.164033698959</v>
      </c>
    </row>
    <row r="999" spans="1:7">
      <c r="A999" s="20">
        <v>41421.449490740742</v>
      </c>
      <c r="B999" s="15">
        <v>19.75</v>
      </c>
      <c r="C999">
        <v>45360</v>
      </c>
      <c r="D999" s="16">
        <f>VLOOKUP(B999,Faktoren!$A$2:$Z$102,5)</f>
        <v>998.404</v>
      </c>
      <c r="E999">
        <f>VLOOKUP(B999,Faktoren!$A$2:$Z$102,11)</f>
        <v>80.626829725530484</v>
      </c>
      <c r="F999">
        <f>VLOOKUP(B999,Faktoren!$A$2:$Z$102,13)</f>
        <v>1.4523313940863025</v>
      </c>
      <c r="G999" s="17">
        <f t="shared" si="15"/>
        <v>31232.541129868707</v>
      </c>
    </row>
    <row r="1000" spans="1:7">
      <c r="A1000" s="20">
        <v>41421.450185185182</v>
      </c>
      <c r="B1000" s="15">
        <v>19.75</v>
      </c>
      <c r="C1000">
        <v>45356</v>
      </c>
      <c r="D1000" s="16">
        <f>VLOOKUP(B1000,Faktoren!$A$2:$Z$102,5)</f>
        <v>998.404</v>
      </c>
      <c r="E1000">
        <f>VLOOKUP(B1000,Faktoren!$A$2:$Z$102,11)</f>
        <v>80.626829725530484</v>
      </c>
      <c r="F1000">
        <f>VLOOKUP(B1000,Faktoren!$A$2:$Z$102,13)</f>
        <v>1.4523313940863025</v>
      </c>
      <c r="G1000" s="17">
        <f t="shared" si="15"/>
        <v>31229.78693752921</v>
      </c>
    </row>
    <row r="1001" spans="1:7">
      <c r="A1001" s="20">
        <v>41421.450879629629</v>
      </c>
      <c r="B1001" s="15">
        <v>19.75</v>
      </c>
      <c r="C1001">
        <v>45361</v>
      </c>
      <c r="D1001" s="16">
        <f>VLOOKUP(B1001,Faktoren!$A$2:$Z$102,5)</f>
        <v>998.404</v>
      </c>
      <c r="E1001">
        <f>VLOOKUP(B1001,Faktoren!$A$2:$Z$102,11)</f>
        <v>80.626829725530484</v>
      </c>
      <c r="F1001">
        <f>VLOOKUP(B1001,Faktoren!$A$2:$Z$102,13)</f>
        <v>1.4523313940863025</v>
      </c>
      <c r="G1001" s="17">
        <f t="shared" si="15"/>
        <v>31233.229677953579</v>
      </c>
    </row>
    <row r="1002" spans="1:7">
      <c r="A1002" s="20">
        <v>41421.451574074075</v>
      </c>
      <c r="B1002" s="15">
        <v>19.75</v>
      </c>
      <c r="C1002">
        <v>45362</v>
      </c>
      <c r="D1002" s="16">
        <f>VLOOKUP(B1002,Faktoren!$A$2:$Z$102,5)</f>
        <v>998.404</v>
      </c>
      <c r="E1002">
        <f>VLOOKUP(B1002,Faktoren!$A$2:$Z$102,11)</f>
        <v>80.626829725530484</v>
      </c>
      <c r="F1002">
        <f>VLOOKUP(B1002,Faktoren!$A$2:$Z$102,13)</f>
        <v>1.4523313940863025</v>
      </c>
      <c r="G1002" s="17">
        <f t="shared" si="15"/>
        <v>31233.918226038455</v>
      </c>
    </row>
    <row r="1003" spans="1:7">
      <c r="A1003" s="20">
        <v>41421.452268518522</v>
      </c>
      <c r="B1003" s="15">
        <v>19.75</v>
      </c>
      <c r="C1003">
        <v>45364</v>
      </c>
      <c r="D1003" s="16">
        <f>VLOOKUP(B1003,Faktoren!$A$2:$Z$102,5)</f>
        <v>998.404</v>
      </c>
      <c r="E1003">
        <f>VLOOKUP(B1003,Faktoren!$A$2:$Z$102,11)</f>
        <v>80.626829725530484</v>
      </c>
      <c r="F1003">
        <f>VLOOKUP(B1003,Faktoren!$A$2:$Z$102,13)</f>
        <v>1.4523313940863025</v>
      </c>
      <c r="G1003" s="17">
        <f t="shared" si="15"/>
        <v>31235.2953222082</v>
      </c>
    </row>
    <row r="1004" spans="1:7">
      <c r="A1004" s="20">
        <v>41421.452951388892</v>
      </c>
      <c r="B1004" s="15">
        <v>19.75</v>
      </c>
      <c r="C1004">
        <v>45364</v>
      </c>
      <c r="D1004" s="16">
        <f>VLOOKUP(B1004,Faktoren!$A$2:$Z$102,5)</f>
        <v>998.404</v>
      </c>
      <c r="E1004">
        <f>VLOOKUP(B1004,Faktoren!$A$2:$Z$102,11)</f>
        <v>80.626829725530484</v>
      </c>
      <c r="F1004">
        <f>VLOOKUP(B1004,Faktoren!$A$2:$Z$102,13)</f>
        <v>1.4523313940863025</v>
      </c>
      <c r="G1004" s="17">
        <f t="shared" si="15"/>
        <v>31235.2953222082</v>
      </c>
    </row>
    <row r="1005" spans="1:7">
      <c r="A1005" s="20">
        <v>41421.453645833331</v>
      </c>
      <c r="B1005" s="15">
        <v>19.75</v>
      </c>
      <c r="C1005">
        <v>45360</v>
      </c>
      <c r="D1005" s="16">
        <f>VLOOKUP(B1005,Faktoren!$A$2:$Z$102,5)</f>
        <v>998.404</v>
      </c>
      <c r="E1005">
        <f>VLOOKUP(B1005,Faktoren!$A$2:$Z$102,11)</f>
        <v>80.626829725530484</v>
      </c>
      <c r="F1005">
        <f>VLOOKUP(B1005,Faktoren!$A$2:$Z$102,13)</f>
        <v>1.4523313940863025</v>
      </c>
      <c r="G1005" s="17">
        <f t="shared" si="15"/>
        <v>31232.541129868707</v>
      </c>
    </row>
    <row r="1006" spans="1:7">
      <c r="A1006" s="20">
        <v>41421.454340277778</v>
      </c>
      <c r="B1006" s="15">
        <v>19.75</v>
      </c>
      <c r="C1006">
        <v>45361</v>
      </c>
      <c r="D1006" s="16">
        <f>VLOOKUP(B1006,Faktoren!$A$2:$Z$102,5)</f>
        <v>998.404</v>
      </c>
      <c r="E1006">
        <f>VLOOKUP(B1006,Faktoren!$A$2:$Z$102,11)</f>
        <v>80.626829725530484</v>
      </c>
      <c r="F1006">
        <f>VLOOKUP(B1006,Faktoren!$A$2:$Z$102,13)</f>
        <v>1.4523313940863025</v>
      </c>
      <c r="G1006" s="17">
        <f t="shared" si="15"/>
        <v>31233.229677953579</v>
      </c>
    </row>
    <row r="1007" spans="1:7">
      <c r="A1007" s="20">
        <v>41421.455034722225</v>
      </c>
      <c r="B1007" s="15">
        <v>19.75</v>
      </c>
      <c r="C1007">
        <v>45361</v>
      </c>
      <c r="D1007" s="16">
        <f>VLOOKUP(B1007,Faktoren!$A$2:$Z$102,5)</f>
        <v>998.404</v>
      </c>
      <c r="E1007">
        <f>VLOOKUP(B1007,Faktoren!$A$2:$Z$102,11)</f>
        <v>80.626829725530484</v>
      </c>
      <c r="F1007">
        <f>VLOOKUP(B1007,Faktoren!$A$2:$Z$102,13)</f>
        <v>1.4523313940863025</v>
      </c>
      <c r="G1007" s="17">
        <f t="shared" si="15"/>
        <v>31233.229677953579</v>
      </c>
    </row>
    <row r="1008" spans="1:7">
      <c r="A1008" s="20">
        <v>41421.455729166664</v>
      </c>
      <c r="B1008" s="15">
        <v>19.75</v>
      </c>
      <c r="C1008">
        <v>45365</v>
      </c>
      <c r="D1008" s="16">
        <f>VLOOKUP(B1008,Faktoren!$A$2:$Z$102,5)</f>
        <v>998.404</v>
      </c>
      <c r="E1008">
        <f>VLOOKUP(B1008,Faktoren!$A$2:$Z$102,11)</f>
        <v>80.626829725530484</v>
      </c>
      <c r="F1008">
        <f>VLOOKUP(B1008,Faktoren!$A$2:$Z$102,13)</f>
        <v>1.4523313940863025</v>
      </c>
      <c r="G1008" s="17">
        <f t="shared" si="15"/>
        <v>31235.983870293076</v>
      </c>
    </row>
    <row r="1009" spans="1:7">
      <c r="A1009" s="20">
        <v>41421.456423611111</v>
      </c>
      <c r="B1009" s="15">
        <v>19.75</v>
      </c>
      <c r="C1009">
        <v>45368</v>
      </c>
      <c r="D1009" s="16">
        <f>VLOOKUP(B1009,Faktoren!$A$2:$Z$102,5)</f>
        <v>998.404</v>
      </c>
      <c r="E1009">
        <f>VLOOKUP(B1009,Faktoren!$A$2:$Z$102,11)</f>
        <v>80.626829725530484</v>
      </c>
      <c r="F1009">
        <f>VLOOKUP(B1009,Faktoren!$A$2:$Z$102,13)</f>
        <v>1.4523313940863025</v>
      </c>
      <c r="G1009" s="17">
        <f t="shared" si="15"/>
        <v>31238.049514547696</v>
      </c>
    </row>
    <row r="1010" spans="1:7">
      <c r="A1010" s="20">
        <v>41421.457118055558</v>
      </c>
      <c r="B1010" s="15">
        <v>19.75</v>
      </c>
      <c r="C1010">
        <v>45363</v>
      </c>
      <c r="D1010" s="16">
        <f>VLOOKUP(B1010,Faktoren!$A$2:$Z$102,5)</f>
        <v>998.404</v>
      </c>
      <c r="E1010">
        <f>VLOOKUP(B1010,Faktoren!$A$2:$Z$102,11)</f>
        <v>80.626829725530484</v>
      </c>
      <c r="F1010">
        <f>VLOOKUP(B1010,Faktoren!$A$2:$Z$102,13)</f>
        <v>1.4523313940863025</v>
      </c>
      <c r="G1010" s="17">
        <f t="shared" si="15"/>
        <v>31234.606774123327</v>
      </c>
    </row>
    <row r="1011" spans="1:7">
      <c r="A1011" s="20">
        <v>41421.457812499997</v>
      </c>
      <c r="B1011" s="15">
        <v>19.75</v>
      </c>
      <c r="C1011">
        <v>45364</v>
      </c>
      <c r="D1011" s="16">
        <f>VLOOKUP(B1011,Faktoren!$A$2:$Z$102,5)</f>
        <v>998.404</v>
      </c>
      <c r="E1011">
        <f>VLOOKUP(B1011,Faktoren!$A$2:$Z$102,11)</f>
        <v>80.626829725530484</v>
      </c>
      <c r="F1011">
        <f>VLOOKUP(B1011,Faktoren!$A$2:$Z$102,13)</f>
        <v>1.4523313940863025</v>
      </c>
      <c r="G1011" s="17">
        <f t="shared" si="15"/>
        <v>31235.2953222082</v>
      </c>
    </row>
    <row r="1012" spans="1:7">
      <c r="A1012" s="20">
        <v>41421.458506944444</v>
      </c>
      <c r="B1012" s="15">
        <v>19.75</v>
      </c>
      <c r="C1012">
        <v>45371</v>
      </c>
      <c r="D1012" s="16">
        <f>VLOOKUP(B1012,Faktoren!$A$2:$Z$102,5)</f>
        <v>998.404</v>
      </c>
      <c r="E1012">
        <f>VLOOKUP(B1012,Faktoren!$A$2:$Z$102,11)</f>
        <v>80.626829725530484</v>
      </c>
      <c r="F1012">
        <f>VLOOKUP(B1012,Faktoren!$A$2:$Z$102,13)</f>
        <v>1.4523313940863025</v>
      </c>
      <c r="G1012" s="17">
        <f t="shared" si="15"/>
        <v>31240.115158802317</v>
      </c>
    </row>
    <row r="1013" spans="1:7">
      <c r="A1013" s="20">
        <v>41421.459201388891</v>
      </c>
      <c r="B1013" s="15">
        <v>19.75</v>
      </c>
      <c r="C1013">
        <v>45369</v>
      </c>
      <c r="D1013" s="16">
        <f>VLOOKUP(B1013,Faktoren!$A$2:$Z$102,5)</f>
        <v>998.404</v>
      </c>
      <c r="E1013">
        <f>VLOOKUP(B1013,Faktoren!$A$2:$Z$102,11)</f>
        <v>80.626829725530484</v>
      </c>
      <c r="F1013">
        <f>VLOOKUP(B1013,Faktoren!$A$2:$Z$102,13)</f>
        <v>1.4523313940863025</v>
      </c>
      <c r="G1013" s="17">
        <f t="shared" si="15"/>
        <v>31238.738062632568</v>
      </c>
    </row>
    <row r="1014" spans="1:7">
      <c r="A1014" s="20">
        <v>41421.45989583333</v>
      </c>
      <c r="B1014" s="15">
        <v>19.75</v>
      </c>
      <c r="C1014">
        <v>45373</v>
      </c>
      <c r="D1014" s="16">
        <f>VLOOKUP(B1014,Faktoren!$A$2:$Z$102,5)</f>
        <v>998.404</v>
      </c>
      <c r="E1014">
        <f>VLOOKUP(B1014,Faktoren!$A$2:$Z$102,11)</f>
        <v>80.626829725530484</v>
      </c>
      <c r="F1014">
        <f>VLOOKUP(B1014,Faktoren!$A$2:$Z$102,13)</f>
        <v>1.4523313940863025</v>
      </c>
      <c r="G1014" s="17">
        <f t="shared" si="15"/>
        <v>31241.492254972065</v>
      </c>
    </row>
    <row r="1015" spans="1:7">
      <c r="A1015" s="20">
        <v>41421.460590277777</v>
      </c>
      <c r="B1015" s="15">
        <v>19.75</v>
      </c>
      <c r="C1015">
        <v>45369</v>
      </c>
      <c r="D1015" s="16">
        <f>VLOOKUP(B1015,Faktoren!$A$2:$Z$102,5)</f>
        <v>998.404</v>
      </c>
      <c r="E1015">
        <f>VLOOKUP(B1015,Faktoren!$A$2:$Z$102,11)</f>
        <v>80.626829725530484</v>
      </c>
      <c r="F1015">
        <f>VLOOKUP(B1015,Faktoren!$A$2:$Z$102,13)</f>
        <v>1.4523313940863025</v>
      </c>
      <c r="G1015" s="17">
        <f t="shared" si="15"/>
        <v>31238.738062632568</v>
      </c>
    </row>
    <row r="1016" spans="1:7">
      <c r="A1016" s="20">
        <v>41421.461284722223</v>
      </c>
      <c r="B1016" s="15">
        <v>19.75</v>
      </c>
      <c r="C1016">
        <v>45371</v>
      </c>
      <c r="D1016" s="16">
        <f>VLOOKUP(B1016,Faktoren!$A$2:$Z$102,5)</f>
        <v>998.404</v>
      </c>
      <c r="E1016">
        <f>VLOOKUP(B1016,Faktoren!$A$2:$Z$102,11)</f>
        <v>80.626829725530484</v>
      </c>
      <c r="F1016">
        <f>VLOOKUP(B1016,Faktoren!$A$2:$Z$102,13)</f>
        <v>1.4523313940863025</v>
      </c>
      <c r="G1016" s="17">
        <f t="shared" si="15"/>
        <v>31240.115158802317</v>
      </c>
    </row>
    <row r="1017" spans="1:7">
      <c r="A1017" s="20">
        <v>41421.46197916667</v>
      </c>
      <c r="B1017" s="15">
        <v>19.75</v>
      </c>
      <c r="C1017">
        <v>45374</v>
      </c>
      <c r="D1017" s="16">
        <f>VLOOKUP(B1017,Faktoren!$A$2:$Z$102,5)</f>
        <v>998.404</v>
      </c>
      <c r="E1017">
        <f>VLOOKUP(B1017,Faktoren!$A$2:$Z$102,11)</f>
        <v>80.626829725530484</v>
      </c>
      <c r="F1017">
        <f>VLOOKUP(B1017,Faktoren!$A$2:$Z$102,13)</f>
        <v>1.4523313940863025</v>
      </c>
      <c r="G1017" s="17">
        <f t="shared" si="15"/>
        <v>31242.180803056937</v>
      </c>
    </row>
    <row r="1018" spans="1:7">
      <c r="A1018" s="20">
        <v>41421.462673611109</v>
      </c>
      <c r="B1018" s="15">
        <v>19.75</v>
      </c>
      <c r="C1018">
        <v>45374</v>
      </c>
      <c r="D1018" s="16">
        <f>VLOOKUP(B1018,Faktoren!$A$2:$Z$102,5)</f>
        <v>998.404</v>
      </c>
      <c r="E1018">
        <f>VLOOKUP(B1018,Faktoren!$A$2:$Z$102,11)</f>
        <v>80.626829725530484</v>
      </c>
      <c r="F1018">
        <f>VLOOKUP(B1018,Faktoren!$A$2:$Z$102,13)</f>
        <v>1.4523313940863025</v>
      </c>
      <c r="G1018" s="17">
        <f t="shared" si="15"/>
        <v>31242.180803056937</v>
      </c>
    </row>
    <row r="1019" spans="1:7">
      <c r="A1019" s="20">
        <v>41421.463368055556</v>
      </c>
      <c r="B1019" s="15">
        <v>19.75</v>
      </c>
      <c r="C1019">
        <v>45371</v>
      </c>
      <c r="D1019" s="16">
        <f>VLOOKUP(B1019,Faktoren!$A$2:$Z$102,5)</f>
        <v>998.404</v>
      </c>
      <c r="E1019">
        <f>VLOOKUP(B1019,Faktoren!$A$2:$Z$102,11)</f>
        <v>80.626829725530484</v>
      </c>
      <c r="F1019">
        <f>VLOOKUP(B1019,Faktoren!$A$2:$Z$102,13)</f>
        <v>1.4523313940863025</v>
      </c>
      <c r="G1019" s="17">
        <f t="shared" si="15"/>
        <v>31240.115158802317</v>
      </c>
    </row>
    <row r="1020" spans="1:7">
      <c r="A1020" s="20">
        <v>41421.464062500003</v>
      </c>
      <c r="B1020" s="15">
        <v>19.75</v>
      </c>
      <c r="C1020">
        <v>45373</v>
      </c>
      <c r="D1020" s="16">
        <f>VLOOKUP(B1020,Faktoren!$A$2:$Z$102,5)</f>
        <v>998.404</v>
      </c>
      <c r="E1020">
        <f>VLOOKUP(B1020,Faktoren!$A$2:$Z$102,11)</f>
        <v>80.626829725530484</v>
      </c>
      <c r="F1020">
        <f>VLOOKUP(B1020,Faktoren!$A$2:$Z$102,13)</f>
        <v>1.4523313940863025</v>
      </c>
      <c r="G1020" s="17">
        <f t="shared" si="15"/>
        <v>31241.492254972065</v>
      </c>
    </row>
    <row r="1021" spans="1:7">
      <c r="A1021" s="20">
        <v>41421.464768518519</v>
      </c>
      <c r="B1021" s="15">
        <v>19.75</v>
      </c>
      <c r="C1021">
        <v>45375</v>
      </c>
      <c r="D1021" s="16">
        <f>VLOOKUP(B1021,Faktoren!$A$2:$Z$102,5)</f>
        <v>998.404</v>
      </c>
      <c r="E1021">
        <f>VLOOKUP(B1021,Faktoren!$A$2:$Z$102,11)</f>
        <v>80.626829725530484</v>
      </c>
      <c r="F1021">
        <f>VLOOKUP(B1021,Faktoren!$A$2:$Z$102,13)</f>
        <v>1.4523313940863025</v>
      </c>
      <c r="G1021" s="17">
        <f t="shared" si="15"/>
        <v>31242.86935114181</v>
      </c>
    </row>
    <row r="1022" spans="1:7">
      <c r="A1022" s="20">
        <v>41421.465462962966</v>
      </c>
      <c r="B1022" s="15">
        <v>19.75</v>
      </c>
      <c r="C1022">
        <v>45379</v>
      </c>
      <c r="D1022" s="16">
        <f>VLOOKUP(B1022,Faktoren!$A$2:$Z$102,5)</f>
        <v>998.404</v>
      </c>
      <c r="E1022">
        <f>VLOOKUP(B1022,Faktoren!$A$2:$Z$102,11)</f>
        <v>80.626829725530484</v>
      </c>
      <c r="F1022">
        <f>VLOOKUP(B1022,Faktoren!$A$2:$Z$102,13)</f>
        <v>1.4523313940863025</v>
      </c>
      <c r="G1022" s="17">
        <f t="shared" si="15"/>
        <v>31245.623543481306</v>
      </c>
    </row>
    <row r="1023" spans="1:7">
      <c r="A1023" s="20">
        <v>41421.466157407405</v>
      </c>
      <c r="B1023" s="15">
        <v>19.75</v>
      </c>
      <c r="C1023">
        <v>45376</v>
      </c>
      <c r="D1023" s="16">
        <f>VLOOKUP(B1023,Faktoren!$A$2:$Z$102,5)</f>
        <v>998.404</v>
      </c>
      <c r="E1023">
        <f>VLOOKUP(B1023,Faktoren!$A$2:$Z$102,11)</f>
        <v>80.626829725530484</v>
      </c>
      <c r="F1023">
        <f>VLOOKUP(B1023,Faktoren!$A$2:$Z$102,13)</f>
        <v>1.4523313940863025</v>
      </c>
      <c r="G1023" s="17">
        <f t="shared" si="15"/>
        <v>31243.557899226686</v>
      </c>
    </row>
    <row r="1024" spans="1:7">
      <c r="A1024" s="20">
        <v>41421.466886574075</v>
      </c>
      <c r="B1024" s="15">
        <v>19.75</v>
      </c>
      <c r="C1024">
        <v>45376</v>
      </c>
      <c r="D1024" s="16">
        <f>VLOOKUP(B1024,Faktoren!$A$2:$Z$102,5)</f>
        <v>998.404</v>
      </c>
      <c r="E1024">
        <f>VLOOKUP(B1024,Faktoren!$A$2:$Z$102,11)</f>
        <v>80.626829725530484</v>
      </c>
      <c r="F1024">
        <f>VLOOKUP(B1024,Faktoren!$A$2:$Z$102,13)</f>
        <v>1.4523313940863025</v>
      </c>
      <c r="G1024" s="17">
        <f t="shared" si="15"/>
        <v>31243.557899226686</v>
      </c>
    </row>
    <row r="1025" spans="1:7">
      <c r="A1025" s="20">
        <v>41421.467581018522</v>
      </c>
      <c r="B1025" s="15">
        <v>19.75</v>
      </c>
      <c r="C1025">
        <v>45375</v>
      </c>
      <c r="D1025" s="16">
        <f>VLOOKUP(B1025,Faktoren!$A$2:$Z$102,5)</f>
        <v>998.404</v>
      </c>
      <c r="E1025">
        <f>VLOOKUP(B1025,Faktoren!$A$2:$Z$102,11)</f>
        <v>80.626829725530484</v>
      </c>
      <c r="F1025">
        <f>VLOOKUP(B1025,Faktoren!$A$2:$Z$102,13)</f>
        <v>1.4523313940863025</v>
      </c>
      <c r="G1025" s="17">
        <f t="shared" si="15"/>
        <v>31242.86935114181</v>
      </c>
    </row>
    <row r="1026" spans="1:7">
      <c r="A1026" s="20">
        <v>41421.468275462961</v>
      </c>
      <c r="B1026" s="15">
        <v>19.75</v>
      </c>
      <c r="C1026">
        <v>45377</v>
      </c>
      <c r="D1026" s="16">
        <f>VLOOKUP(B1026,Faktoren!$A$2:$Z$102,5)</f>
        <v>998.404</v>
      </c>
      <c r="E1026">
        <f>VLOOKUP(B1026,Faktoren!$A$2:$Z$102,11)</f>
        <v>80.626829725530484</v>
      </c>
      <c r="F1026">
        <f>VLOOKUP(B1026,Faktoren!$A$2:$Z$102,13)</f>
        <v>1.4523313940863025</v>
      </c>
      <c r="G1026" s="17">
        <f t="shared" si="15"/>
        <v>31244.246447311558</v>
      </c>
    </row>
    <row r="1027" spans="1:7">
      <c r="A1027" s="20">
        <v>41421.468969907408</v>
      </c>
      <c r="B1027" s="15">
        <v>19.75</v>
      </c>
      <c r="C1027">
        <v>45379</v>
      </c>
      <c r="D1027" s="16">
        <f>VLOOKUP(B1027,Faktoren!$A$2:$Z$102,5)</f>
        <v>998.404</v>
      </c>
      <c r="E1027">
        <f>VLOOKUP(B1027,Faktoren!$A$2:$Z$102,11)</f>
        <v>80.626829725530484</v>
      </c>
      <c r="F1027">
        <f>VLOOKUP(B1027,Faktoren!$A$2:$Z$102,13)</f>
        <v>1.4523313940863025</v>
      </c>
      <c r="G1027" s="17">
        <f t="shared" ref="G1027:G1039" si="16">C1027/F1027</f>
        <v>31245.623543481306</v>
      </c>
    </row>
    <row r="1028" spans="1:7">
      <c r="A1028" s="20">
        <v>41421.469664351855</v>
      </c>
      <c r="B1028" s="15">
        <v>19.6875</v>
      </c>
      <c r="C1028">
        <v>45377</v>
      </c>
      <c r="D1028" s="16">
        <f>VLOOKUP(B1028,Faktoren!$A$2:$Z$102,5)</f>
        <v>998.404</v>
      </c>
      <c r="E1028">
        <f>VLOOKUP(B1028,Faktoren!$A$2:$Z$102,11)</f>
        <v>80.626829725530484</v>
      </c>
      <c r="F1028">
        <f>VLOOKUP(B1028,Faktoren!$A$2:$Z$102,13)</f>
        <v>1.4523313940863025</v>
      </c>
      <c r="G1028" s="17">
        <f t="shared" si="16"/>
        <v>31244.246447311558</v>
      </c>
    </row>
    <row r="1029" spans="1:7">
      <c r="A1029" s="20">
        <v>41421.470358796294</v>
      </c>
      <c r="B1029" s="15">
        <v>19.75</v>
      </c>
      <c r="C1029">
        <v>45378</v>
      </c>
      <c r="D1029" s="16">
        <f>VLOOKUP(B1029,Faktoren!$A$2:$Z$102,5)</f>
        <v>998.404</v>
      </c>
      <c r="E1029">
        <f>VLOOKUP(B1029,Faktoren!$A$2:$Z$102,11)</f>
        <v>80.626829725530484</v>
      </c>
      <c r="F1029">
        <f>VLOOKUP(B1029,Faktoren!$A$2:$Z$102,13)</f>
        <v>1.4523313940863025</v>
      </c>
      <c r="G1029" s="17">
        <f t="shared" si="16"/>
        <v>31244.93499539643</v>
      </c>
    </row>
    <row r="1030" spans="1:7">
      <c r="A1030" s="20">
        <v>41421.471053240741</v>
      </c>
      <c r="B1030" s="15">
        <v>19.6875</v>
      </c>
      <c r="C1030">
        <v>45383</v>
      </c>
      <c r="D1030" s="16">
        <f>VLOOKUP(B1030,Faktoren!$A$2:$Z$102,5)</f>
        <v>998.404</v>
      </c>
      <c r="E1030">
        <f>VLOOKUP(B1030,Faktoren!$A$2:$Z$102,11)</f>
        <v>80.626829725530484</v>
      </c>
      <c r="F1030">
        <f>VLOOKUP(B1030,Faktoren!$A$2:$Z$102,13)</f>
        <v>1.4523313940863025</v>
      </c>
      <c r="G1030" s="17">
        <f t="shared" si="16"/>
        <v>31248.377735820799</v>
      </c>
    </row>
    <row r="1031" spans="1:7">
      <c r="A1031" s="20">
        <v>41421.471747685187</v>
      </c>
      <c r="B1031" s="15">
        <v>19.6875</v>
      </c>
      <c r="C1031">
        <v>45378</v>
      </c>
      <c r="D1031" s="16">
        <f>VLOOKUP(B1031,Faktoren!$A$2:$Z$102,5)</f>
        <v>998.404</v>
      </c>
      <c r="E1031">
        <f>VLOOKUP(B1031,Faktoren!$A$2:$Z$102,11)</f>
        <v>80.626829725530484</v>
      </c>
      <c r="F1031">
        <f>VLOOKUP(B1031,Faktoren!$A$2:$Z$102,13)</f>
        <v>1.4523313940863025</v>
      </c>
      <c r="G1031" s="17">
        <f t="shared" si="16"/>
        <v>31244.93499539643</v>
      </c>
    </row>
    <row r="1032" spans="1:7">
      <c r="A1032" s="20">
        <v>41421.472430555557</v>
      </c>
      <c r="B1032" s="15">
        <v>19.6875</v>
      </c>
      <c r="C1032">
        <v>45377</v>
      </c>
      <c r="D1032" s="16">
        <f>VLOOKUP(B1032,Faktoren!$A$2:$Z$102,5)</f>
        <v>998.404</v>
      </c>
      <c r="E1032">
        <f>VLOOKUP(B1032,Faktoren!$A$2:$Z$102,11)</f>
        <v>80.626829725530484</v>
      </c>
      <c r="F1032">
        <f>VLOOKUP(B1032,Faktoren!$A$2:$Z$102,13)</f>
        <v>1.4523313940863025</v>
      </c>
      <c r="G1032" s="17">
        <f t="shared" si="16"/>
        <v>31244.246447311558</v>
      </c>
    </row>
    <row r="1033" spans="1:7">
      <c r="A1033" s="20">
        <v>41421.473124999997</v>
      </c>
      <c r="B1033" s="15">
        <v>19.6875</v>
      </c>
      <c r="C1033">
        <v>45379</v>
      </c>
      <c r="D1033" s="16">
        <f>VLOOKUP(B1033,Faktoren!$A$2:$Z$102,5)</f>
        <v>998.404</v>
      </c>
      <c r="E1033">
        <f>VLOOKUP(B1033,Faktoren!$A$2:$Z$102,11)</f>
        <v>80.626829725530484</v>
      </c>
      <c r="F1033">
        <f>VLOOKUP(B1033,Faktoren!$A$2:$Z$102,13)</f>
        <v>1.4523313940863025</v>
      </c>
      <c r="G1033" s="17">
        <f t="shared" si="16"/>
        <v>31245.623543481306</v>
      </c>
    </row>
    <row r="1034" spans="1:7">
      <c r="A1034" s="20">
        <v>41421.473819444444</v>
      </c>
      <c r="B1034" s="15">
        <v>19.6875</v>
      </c>
      <c r="C1034">
        <v>45379</v>
      </c>
      <c r="D1034" s="16">
        <f>VLOOKUP(B1034,Faktoren!$A$2:$Z$102,5)</f>
        <v>998.404</v>
      </c>
      <c r="E1034">
        <f>VLOOKUP(B1034,Faktoren!$A$2:$Z$102,11)</f>
        <v>80.626829725530484</v>
      </c>
      <c r="F1034">
        <f>VLOOKUP(B1034,Faktoren!$A$2:$Z$102,13)</f>
        <v>1.4523313940863025</v>
      </c>
      <c r="G1034" s="17">
        <f t="shared" si="16"/>
        <v>31245.623543481306</v>
      </c>
    </row>
    <row r="1035" spans="1:7">
      <c r="A1035" s="20">
        <v>41421.47451388889</v>
      </c>
      <c r="B1035" s="15">
        <v>19.6875</v>
      </c>
      <c r="C1035">
        <v>45381</v>
      </c>
      <c r="D1035" s="16">
        <f>VLOOKUP(B1035,Faktoren!$A$2:$Z$102,5)</f>
        <v>998.404</v>
      </c>
      <c r="E1035">
        <f>VLOOKUP(B1035,Faktoren!$A$2:$Z$102,11)</f>
        <v>80.626829725530484</v>
      </c>
      <c r="F1035">
        <f>VLOOKUP(B1035,Faktoren!$A$2:$Z$102,13)</f>
        <v>1.4523313940863025</v>
      </c>
      <c r="G1035" s="17">
        <f t="shared" si="16"/>
        <v>31247.000639651054</v>
      </c>
    </row>
    <row r="1036" spans="1:7">
      <c r="A1036" s="20">
        <v>41421.475208333337</v>
      </c>
      <c r="B1036" s="15">
        <v>19.6875</v>
      </c>
      <c r="C1036">
        <v>45378</v>
      </c>
      <c r="D1036" s="16">
        <f>VLOOKUP(B1036,Faktoren!$A$2:$Z$102,5)</f>
        <v>998.404</v>
      </c>
      <c r="E1036">
        <f>VLOOKUP(B1036,Faktoren!$A$2:$Z$102,11)</f>
        <v>80.626829725530484</v>
      </c>
      <c r="F1036">
        <f>VLOOKUP(B1036,Faktoren!$A$2:$Z$102,13)</f>
        <v>1.4523313940863025</v>
      </c>
      <c r="G1036" s="17">
        <f t="shared" si="16"/>
        <v>31244.93499539643</v>
      </c>
    </row>
    <row r="1037" spans="1:7">
      <c r="A1037" s="20">
        <v>41421.475902777776</v>
      </c>
      <c r="B1037" s="15">
        <v>19.6875</v>
      </c>
      <c r="C1037">
        <v>45382</v>
      </c>
      <c r="D1037" s="16">
        <f>VLOOKUP(B1037,Faktoren!$A$2:$Z$102,5)</f>
        <v>998.404</v>
      </c>
      <c r="E1037">
        <f>VLOOKUP(B1037,Faktoren!$A$2:$Z$102,11)</f>
        <v>80.626829725530484</v>
      </c>
      <c r="F1037">
        <f>VLOOKUP(B1037,Faktoren!$A$2:$Z$102,13)</f>
        <v>1.4523313940863025</v>
      </c>
      <c r="G1037" s="17">
        <f t="shared" si="16"/>
        <v>31247.689187735927</v>
      </c>
    </row>
    <row r="1038" spans="1:7">
      <c r="A1038" s="20">
        <v>41421.476597222223</v>
      </c>
      <c r="B1038" s="15">
        <v>19.6875</v>
      </c>
      <c r="C1038">
        <v>45383</v>
      </c>
      <c r="D1038" s="16">
        <f>VLOOKUP(B1038,Faktoren!$A$2:$Z$102,5)</f>
        <v>998.404</v>
      </c>
      <c r="E1038">
        <f>VLOOKUP(B1038,Faktoren!$A$2:$Z$102,11)</f>
        <v>80.626829725530484</v>
      </c>
      <c r="F1038">
        <f>VLOOKUP(B1038,Faktoren!$A$2:$Z$102,13)</f>
        <v>1.4523313940863025</v>
      </c>
      <c r="G1038" s="17">
        <f t="shared" si="16"/>
        <v>31248.377735820799</v>
      </c>
    </row>
    <row r="1039" spans="1:7">
      <c r="A1039" s="20">
        <v>41421.47729166667</v>
      </c>
      <c r="B1039" s="15">
        <v>19.6875</v>
      </c>
      <c r="C1039">
        <v>45377</v>
      </c>
      <c r="D1039" s="16">
        <f>VLOOKUP(B1039,Faktoren!$A$2:$Z$102,5)</f>
        <v>998.404</v>
      </c>
      <c r="E1039">
        <f>VLOOKUP(B1039,Faktoren!$A$2:$Z$102,11)</f>
        <v>80.626829725530484</v>
      </c>
      <c r="F1039">
        <f>VLOOKUP(B1039,Faktoren!$A$2:$Z$102,13)</f>
        <v>1.4523313940863025</v>
      </c>
      <c r="G1039" s="17">
        <f t="shared" si="16"/>
        <v>31244.246447311558</v>
      </c>
    </row>
    <row r="1040" spans="1:7">
      <c r="D1040" s="16"/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85" zoomScaleNormal="85" workbookViewId="0">
      <selection activeCell="P37" sqref="P37"/>
    </sheetView>
  </sheetViews>
  <sheetFormatPr baseColWidth="10" defaultRowHeight="15"/>
  <sheetData/>
  <pageMargins left="0.70866141732283472" right="0.70866141732283472" top="0.78740157480314965" bottom="0.78740157480314965" header="0.31496062992125984" footer="0.31496062992125984"/>
  <pageSetup paperSize="9" scale="67" orientation="landscape" horizontalDpi="4294967293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4" sqref="O24"/>
    </sheetView>
  </sheetViews>
  <sheetFormatPr baseColWidth="10" defaultRowHeight="15"/>
  <sheetData/>
  <pageMargins left="0.7" right="0.7" top="0.78740157499999996" bottom="0.78740157499999996" header="0.3" footer="0.3"/>
  <pageSetup paperSize="9" scale="95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Faktoren</vt:lpstr>
      <vt:lpstr>Tabelle5</vt:lpstr>
      <vt:lpstr>Dichte</vt:lpstr>
      <vt:lpstr>Epsilon</vt:lpstr>
      <vt:lpstr>Tabelle5!data2</vt:lpstr>
      <vt:lpstr>Dichte</vt:lpstr>
      <vt:lpstr>EPSILON</vt:lpstr>
      <vt:lpstr>Temperatur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dietmar</dc:creator>
  <cp:lastModifiedBy>dietmar</cp:lastModifiedBy>
  <cp:lastPrinted>2013-05-26T08:49:57Z</cp:lastPrinted>
  <dcterms:created xsi:type="dcterms:W3CDTF">2013-05-19T06:41:27Z</dcterms:created>
  <dcterms:modified xsi:type="dcterms:W3CDTF">2013-05-30T11:17:23Z</dcterms:modified>
</cp:coreProperties>
</file>